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54\パーティ\07_書類フォーマット\ケータリング申込書\"/>
    </mc:Choice>
  </mc:AlternateContent>
  <xr:revisionPtr revIDLastSave="0" documentId="13_ncr:1_{C40EAA57-1A54-4FB4-AFA8-5E68A0208446}" xr6:coauthVersionLast="47" xr6:coauthVersionMax="47" xr10:uidLastSave="{00000000-0000-0000-0000-000000000000}"/>
  <bookViews>
    <workbookView xWindow="-108" yWindow="-108" windowWidth="23256" windowHeight="12456" xr2:uid="{E6642CDC-714E-414B-9C49-FE79B345DDE2}"/>
  </bookViews>
  <sheets>
    <sheet name="基本情報" sheetId="4" r:id="rId1"/>
    <sheet name="ケータリング" sheetId="1" r:id="rId2"/>
    <sheet name="デリバリー" sheetId="2" r:id="rId3"/>
    <sheet name="リフレッシュメント" sheetId="3" r:id="rId4"/>
  </sheets>
  <definedNames>
    <definedName name="_xlnm.Print_Area" localSheetId="1">ケータリング!$A$1:$S$41</definedName>
    <definedName name="_xlnm.Print_Area" localSheetId="2">デリバリー!$A$1:$V$57</definedName>
    <definedName name="_xlnm.Print_Area" localSheetId="3">リフレッシュメント!$A$1:$V$57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3" l="1"/>
  <c r="F11" i="1"/>
  <c r="K17" i="1"/>
  <c r="K18" i="1"/>
  <c r="P18" i="1" s="1"/>
  <c r="K19" i="1"/>
  <c r="P19" i="1" l="1"/>
  <c r="P17" i="1"/>
  <c r="E13" i="1"/>
  <c r="E12" i="1"/>
  <c r="E6" i="1"/>
  <c r="E13" i="3"/>
  <c r="E13" i="2"/>
  <c r="E12" i="3"/>
  <c r="E12" i="2"/>
  <c r="F11" i="3"/>
  <c r="F11" i="2"/>
  <c r="P10" i="2"/>
  <c r="N10" i="1"/>
  <c r="E10" i="3"/>
  <c r="E10" i="2"/>
  <c r="E10" i="1"/>
  <c r="P9" i="3"/>
  <c r="P9" i="2"/>
  <c r="N9" i="1"/>
  <c r="E9" i="3"/>
  <c r="E9" i="2"/>
  <c r="E9" i="1"/>
  <c r="E8" i="3"/>
  <c r="E8" i="2"/>
  <c r="E8" i="1"/>
  <c r="R7" i="2"/>
  <c r="R7" i="3"/>
  <c r="P7" i="1"/>
  <c r="P7" i="3"/>
  <c r="P7" i="2"/>
  <c r="O7" i="1"/>
  <c r="S6" i="3"/>
  <c r="S6" i="2"/>
  <c r="Q6" i="1"/>
  <c r="O6" i="3"/>
  <c r="O6" i="2"/>
  <c r="N6" i="1"/>
  <c r="L6" i="3"/>
  <c r="J6" i="3"/>
  <c r="H6" i="3"/>
  <c r="E6" i="3"/>
  <c r="L6" i="2"/>
  <c r="J6" i="2"/>
  <c r="H6" i="2"/>
  <c r="E6" i="2"/>
  <c r="R5" i="2"/>
  <c r="T5" i="3"/>
  <c r="T5" i="2"/>
  <c r="R5" i="1"/>
  <c r="R5" i="3"/>
  <c r="P5" i="1"/>
  <c r="O5" i="3"/>
  <c r="O5" i="2"/>
  <c r="M5" i="1"/>
  <c r="L6" i="1"/>
  <c r="J6" i="1"/>
  <c r="H6" i="1"/>
  <c r="N26" i="3" l="1"/>
  <c r="N25" i="3"/>
  <c r="N24" i="3"/>
  <c r="N23" i="3"/>
  <c r="N22" i="3"/>
  <c r="N21" i="3"/>
  <c r="N20" i="3"/>
  <c r="N19" i="3"/>
  <c r="N18" i="3"/>
  <c r="N17" i="3"/>
  <c r="A29" i="3" l="1"/>
  <c r="J29" i="2"/>
  <c r="U28" i="2"/>
  <c r="J28" i="2"/>
  <c r="U27" i="2"/>
  <c r="J27" i="2"/>
  <c r="U26" i="2"/>
  <c r="J26" i="2"/>
  <c r="U25" i="2"/>
  <c r="J25" i="2"/>
  <c r="U24" i="2"/>
  <c r="J24" i="2"/>
  <c r="U23" i="2"/>
  <c r="J23" i="2"/>
  <c r="U22" i="2"/>
  <c r="J22" i="2"/>
  <c r="U21" i="2"/>
  <c r="J21" i="2"/>
  <c r="U20" i="2"/>
  <c r="J20" i="2"/>
  <c r="U19" i="2"/>
  <c r="J19" i="2"/>
  <c r="U18" i="2"/>
  <c r="J18" i="2"/>
  <c r="U17" i="2"/>
  <c r="J17" i="2"/>
  <c r="L32" i="2" l="1"/>
  <c r="P32" i="2" l="1"/>
  <c r="T32" i="2" s="1"/>
</calcChain>
</file>

<file path=xl/sharedStrings.xml><?xml version="1.0" encoding="utf-8"?>
<sst xmlns="http://schemas.openxmlformats.org/spreadsheetml/2006/main" count="303" uniqueCount="163">
  <si>
    <t>ケータリング申込書</t>
    <rPh sb="6" eb="9">
      <t>モウシコミショ</t>
    </rPh>
    <phoneticPr fontId="1"/>
  </si>
  <si>
    <t>ご利用日時</t>
    <rPh sb="1" eb="5">
      <t>リヨウニチジ</t>
    </rPh>
    <phoneticPr fontId="1"/>
  </si>
  <si>
    <t>会場</t>
    <rPh sb="0" eb="2">
      <t>カイジョウ</t>
    </rPh>
    <phoneticPr fontId="1"/>
  </si>
  <si>
    <t>ご担当者様名</t>
    <rPh sb="1" eb="5">
      <t>タントウシャサマ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</si>
  <si>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</si>
  <si>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当日連絡先</t>
    <rPh sb="0" eb="2">
      <t>トウジツ</t>
    </rPh>
    <rPh sb="2" eb="5">
      <t>レンラクサキ</t>
    </rPh>
    <phoneticPr fontId="1"/>
  </si>
  <si>
    <t>ご住所</t>
    <rPh sb="1" eb="3">
      <t>ジュウショ</t>
    </rPh>
    <phoneticPr fontId="1"/>
  </si>
  <si>
    <t>Eメール</t>
    <phoneticPr fontId="1"/>
  </si>
  <si>
    <t>ご請求書原紙</t>
    <rPh sb="1" eb="4">
      <t>セイキュウショ</t>
    </rPh>
    <rPh sb="4" eb="6">
      <t>ゲンシ</t>
    </rPh>
    <phoneticPr fontId="1"/>
  </si>
  <si>
    <t>ご注文内容</t>
    <rPh sb="1" eb="3">
      <t>チュウモン</t>
    </rPh>
    <rPh sb="3" eb="5">
      <t>ナイヨウ</t>
    </rPh>
    <phoneticPr fontId="1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</si>
  <si>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</si>
  <si>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</si>
  <si>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室</t>
    <rPh sb="0" eb="1">
      <t>シツ</t>
    </rPh>
    <phoneticPr fontId="1"/>
  </si>
  <si>
    <t>会社名</t>
    <rPh sb="0" eb="3">
      <t>カイシャメイ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</si>
  <si>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</si>
  <si>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</si>
  <si>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</si>
  <si>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)</t>
    <phoneticPr fontId="1"/>
  </si>
  <si>
    <t>～</t>
    <phoneticPr fontId="1"/>
  </si>
  <si>
    <t>日 (</t>
    <rPh sb="0" eb="1">
      <t>ニチ</t>
    </rPh>
    <phoneticPr fontId="1"/>
  </si>
  <si>
    <t>ご担当者様部署</t>
    <rPh sb="1" eb="4">
      <t>タントウシャ</t>
    </rPh>
    <rPh sb="4" eb="5">
      <t>サマ</t>
    </rPh>
    <rPh sb="5" eb="7">
      <t>ブショ</t>
    </rPh>
    <phoneticPr fontId="1"/>
  </si>
  <si>
    <t>単価(税込)</t>
    <rPh sb="0" eb="2">
      <t>タンカ</t>
    </rPh>
    <rPh sb="3" eb="5">
      <t>ゼイコ</t>
    </rPh>
    <phoneticPr fontId="1"/>
  </si>
  <si>
    <t>合計（税込）</t>
    <rPh sb="0" eb="2">
      <t>ゴウケイ</t>
    </rPh>
    <rPh sb="3" eb="5">
      <t>ゼイコ</t>
    </rPh>
    <phoneticPr fontId="1"/>
  </si>
  <si>
    <t>ご担当者様　お名刺　貼付け</t>
    <rPh sb="1" eb="4">
      <t>タントウシャ</t>
    </rPh>
    <rPh sb="4" eb="5">
      <t>サマ</t>
    </rPh>
    <rPh sb="7" eb="9">
      <t>メイシ</t>
    </rPh>
    <rPh sb="10" eb="12">
      <t>ハリツ</t>
    </rPh>
    <phoneticPr fontId="1"/>
  </si>
  <si>
    <t>（ご請求書の送付先用）</t>
    <rPh sb="2" eb="5">
      <t>セイキュウショ</t>
    </rPh>
    <rPh sb="6" eb="10">
      <t>ソウフサキヨウ</t>
    </rPh>
    <phoneticPr fontId="1"/>
  </si>
  <si>
    <r>
      <t>※ご記入の上、</t>
    </r>
    <r>
      <rPr>
        <u/>
        <sz val="12"/>
        <color theme="1"/>
        <rFont val="游ゴシック"/>
        <family val="3"/>
        <charset val="128"/>
        <scheme val="minor"/>
      </rPr>
      <t>info-west@bardeco.jp</t>
    </r>
    <r>
      <rPr>
        <sz val="12"/>
        <color theme="1"/>
        <rFont val="游ゴシック"/>
        <family val="3"/>
        <charset val="128"/>
        <scheme val="minor"/>
      </rPr>
      <t>までご送付ください。</t>
    </r>
    <rPh sb="2" eb="4">
      <t>キニュウ</t>
    </rPh>
    <rPh sb="5" eb="6">
      <t>ウエ</t>
    </rPh>
    <rPh sb="30" eb="32">
      <t>ソウフ</t>
    </rPh>
    <phoneticPr fontId="1"/>
  </si>
  <si>
    <t>E-mail：info-west@bardeco.jp</t>
    <phoneticPr fontId="1"/>
  </si>
  <si>
    <t>【ご請求について】</t>
    <rPh sb="2" eb="4">
      <t>セイキュウ</t>
    </rPh>
    <phoneticPr fontId="1"/>
  </si>
  <si>
    <t>円</t>
    <rPh sb="0" eb="1">
      <t>エン</t>
    </rPh>
    <phoneticPr fontId="1"/>
  </si>
  <si>
    <t>お申込日</t>
    <rPh sb="1" eb="3">
      <t>モウシコ</t>
    </rPh>
    <rPh sb="3" eb="4">
      <t>ヒ</t>
    </rPh>
    <phoneticPr fontId="1"/>
  </si>
  <si>
    <t>・ご請求書はお名刺のご担当者様宛にEメールでお送り　</t>
    <rPh sb="23" eb="24">
      <t>オク</t>
    </rPh>
    <phoneticPr fontId="1"/>
  </si>
  <si>
    <t>　させていただきます。（原紙での発行が必要な場合　</t>
    <phoneticPr fontId="1"/>
  </si>
  <si>
    <t>　は、請求書要に〇をつけてください。）</t>
    <phoneticPr fontId="1"/>
  </si>
  <si>
    <t>・ケータリングのご利用代金は「㈱バルデコ」よりご</t>
    <phoneticPr fontId="1"/>
  </si>
  <si>
    <t>　請求させていただきます。</t>
    <phoneticPr fontId="1"/>
  </si>
  <si>
    <t>・請求書はパーティ終了後、3営業日以内の発送となり　</t>
    <phoneticPr fontId="1"/>
  </si>
  <si>
    <t>　ます。</t>
    <phoneticPr fontId="1"/>
  </si>
  <si>
    <t>■弊社記入欄</t>
    <rPh sb="1" eb="3">
      <t>ヘイシャ</t>
    </rPh>
    <rPh sb="3" eb="6">
      <t>キニュウラン</t>
    </rPh>
    <phoneticPr fontId="1"/>
  </si>
  <si>
    <t>ご注文確認</t>
    <rPh sb="1" eb="5">
      <t>チュウモンカクニン</t>
    </rPh>
    <phoneticPr fontId="1"/>
  </si>
  <si>
    <t>株式会社バルデコ</t>
    <phoneticPr fontId="1"/>
  </si>
  <si>
    <t>※当社からの返信を以って受注完了とさせていただきます。</t>
    <rPh sb="1" eb="3">
      <t>トウシャ</t>
    </rPh>
    <rPh sb="6" eb="8">
      <t>ヘンシン</t>
    </rPh>
    <rPh sb="9" eb="10">
      <t>モ</t>
    </rPh>
    <rPh sb="12" eb="14">
      <t>ジュチュウ</t>
    </rPh>
    <rPh sb="14" eb="16">
      <t>カンリョウ</t>
    </rPh>
    <phoneticPr fontId="1"/>
  </si>
  <si>
    <t>.</t>
    <phoneticPr fontId="1"/>
  </si>
  <si>
    <t>・お支払いは、1~15日のご利用は当月末まで、16日～</t>
    <rPh sb="11" eb="12">
      <t>ニチ</t>
    </rPh>
    <rPh sb="14" eb="16">
      <t>リヨウ</t>
    </rPh>
    <rPh sb="17" eb="18">
      <t>トウ</t>
    </rPh>
    <rPh sb="25" eb="26">
      <t>ニチ</t>
    </rPh>
    <phoneticPr fontId="1"/>
  </si>
  <si>
    <t>　月末のご利用は翌月末までに、お願い致します。</t>
    <phoneticPr fontId="1"/>
  </si>
  <si>
    <t>■キャンセル規定
・実施日を除く31日前から16日前まで･･･10％
・実施日を除く15日前から11日前まで…20％
・実施日を除く10日前から6日前まで…30％
・実施日を除く5日前から4日前まで…50％
・実施日を除く3日前から2日前まで…80％
・実施日の前日及び当日…100％
■数量変更期日
・10以上の変更は、実施日の10日前まで
・1～9の変更は、実施日の3営業日前まで</t>
    <rPh sb="6" eb="8">
      <t>キテイ</t>
    </rPh>
    <rPh sb="112" eb="113">
      <t>ニチ</t>
    </rPh>
    <rPh sb="113" eb="114">
      <t>マエ</t>
    </rPh>
    <rPh sb="144" eb="148">
      <t>スウリョウヘンコウ</t>
    </rPh>
    <rPh sb="148" eb="150">
      <t>キジツ</t>
    </rPh>
    <rPh sb="154" eb="156">
      <t>イジョウ</t>
    </rPh>
    <rPh sb="157" eb="159">
      <t>ヘンコウ</t>
    </rPh>
    <rPh sb="161" eb="164">
      <t>ジッシビ</t>
    </rPh>
    <rPh sb="167" eb="168">
      <t>ニチ</t>
    </rPh>
    <rPh sb="168" eb="169">
      <t>マエ</t>
    </rPh>
    <rPh sb="177" eb="179">
      <t>ヘンコウ</t>
    </rPh>
    <rPh sb="181" eb="184">
      <t>ジッシビ</t>
    </rPh>
    <rPh sb="186" eb="189">
      <t>エイギョウヒ</t>
    </rPh>
    <rPh sb="189" eb="190">
      <t>マエ</t>
    </rPh>
    <phoneticPr fontId="1"/>
  </si>
  <si>
    <t>デリバリー申込書</t>
    <rPh sb="5" eb="8">
      <t>モウシコミショ</t>
    </rPh>
    <phoneticPr fontId="1"/>
  </si>
  <si>
    <r>
      <t>※ご記入の上、</t>
    </r>
    <r>
      <rPr>
        <u/>
        <sz val="10"/>
        <color theme="1"/>
        <rFont val="游ゴシック"/>
        <family val="3"/>
        <charset val="128"/>
        <scheme val="minor"/>
      </rPr>
      <t>info-west@bardeco.jp</t>
    </r>
    <r>
      <rPr>
        <sz val="10"/>
        <color theme="1"/>
        <rFont val="游ゴシック"/>
        <family val="3"/>
        <charset val="128"/>
        <scheme val="minor"/>
      </rPr>
      <t>までご送付ください。当社からの返信を以って受注完了とさせていただきます。</t>
    </r>
    <rPh sb="2" eb="4">
      <t>キニュウ</t>
    </rPh>
    <rPh sb="5" eb="6">
      <t>ウエ</t>
    </rPh>
    <rPh sb="30" eb="32">
      <t>ソウフ</t>
    </rPh>
    <phoneticPr fontId="1"/>
  </si>
  <si>
    <t>配達希望日時</t>
    <rPh sb="0" eb="2">
      <t>ハイタツ</t>
    </rPh>
    <rPh sb="2" eb="4">
      <t>キボウ</t>
    </rPh>
    <rPh sb="4" eb="6">
      <t>ニチジ</t>
    </rPh>
    <phoneticPr fontId="1"/>
  </si>
  <si>
    <t>配達希望会場</t>
    <rPh sb="0" eb="4">
      <t>ハイタツキボウ</t>
    </rPh>
    <rPh sb="4" eb="6">
      <t>カイジョウ</t>
    </rPh>
    <phoneticPr fontId="1"/>
  </si>
  <si>
    <t>単価</t>
    <rPh sb="0" eb="2">
      <t>タンカ</t>
    </rPh>
    <phoneticPr fontId="1"/>
  </si>
  <si>
    <t>数量</t>
    <phoneticPr fontId="1"/>
  </si>
  <si>
    <t>小計</t>
    <rPh sb="0" eb="1">
      <t>ショウ</t>
    </rPh>
    <phoneticPr fontId="1"/>
  </si>
  <si>
    <t>DE-1</t>
    <phoneticPr fontId="1"/>
  </si>
  <si>
    <t>おつまみセット</t>
    <phoneticPr fontId="1"/>
  </si>
  <si>
    <t>DE-14</t>
    <phoneticPr fontId="1"/>
  </si>
  <si>
    <t>豚ロースのインボルティーニ</t>
    <phoneticPr fontId="1"/>
  </si>
  <si>
    <t>DE-2</t>
  </si>
  <si>
    <t>ベジタブルフリットの盛合せ</t>
    <rPh sb="10" eb="12">
      <t>モリアワ</t>
    </rPh>
    <phoneticPr fontId="1"/>
  </si>
  <si>
    <t>DE-15</t>
  </si>
  <si>
    <t>ローストビーフ</t>
    <phoneticPr fontId="1"/>
  </si>
  <si>
    <t>DE-3</t>
  </si>
  <si>
    <t>生ハム3種盛合せ</t>
    <phoneticPr fontId="1"/>
  </si>
  <si>
    <t>DE-16</t>
  </si>
  <si>
    <t>デザートバラエティ</t>
    <phoneticPr fontId="1"/>
  </si>
  <si>
    <t>DE-4</t>
  </si>
  <si>
    <t>タパス盛合せ</t>
    <phoneticPr fontId="1"/>
  </si>
  <si>
    <t>DE-17</t>
  </si>
  <si>
    <t>マチェドニア</t>
    <phoneticPr fontId="1"/>
  </si>
  <si>
    <t>DE-5</t>
  </si>
  <si>
    <t>サンドイッチの盛合せ</t>
    <phoneticPr fontId="1"/>
  </si>
  <si>
    <t>DE-18</t>
  </si>
  <si>
    <t>カトラリーセット(10名様分)箸・おしぼり・取り皿</t>
    <phoneticPr fontId="1"/>
  </si>
  <si>
    <t>DE-6</t>
  </si>
  <si>
    <t>大阪名物盛合せ</t>
    <rPh sb="0" eb="2">
      <t>オオサカ</t>
    </rPh>
    <rPh sb="2" eb="4">
      <t>メイブツ</t>
    </rPh>
    <rPh sb="4" eb="6">
      <t>モリアワ</t>
    </rPh>
    <phoneticPr fontId="1"/>
  </si>
  <si>
    <t>PB</t>
    <phoneticPr fontId="1"/>
  </si>
  <si>
    <t>Party BOX　※最低発注数10個</t>
    <rPh sb="11" eb="13">
      <t>サイテイ</t>
    </rPh>
    <rPh sb="13" eb="16">
      <t>ハッチュウスウ</t>
    </rPh>
    <rPh sb="18" eb="19">
      <t>コ</t>
    </rPh>
    <phoneticPr fontId="1"/>
  </si>
  <si>
    <t>DE-7</t>
  </si>
  <si>
    <t>オードブルバラエティ</t>
    <phoneticPr fontId="1"/>
  </si>
  <si>
    <t>VB</t>
    <phoneticPr fontId="1"/>
  </si>
  <si>
    <t>Vegan BOX　※最低発注数10個</t>
    <phoneticPr fontId="1"/>
  </si>
  <si>
    <t>DE-8</t>
  </si>
  <si>
    <t>フライドフィッシュ3種盛合せ</t>
    <phoneticPr fontId="1"/>
  </si>
  <si>
    <t>DE-9</t>
  </si>
  <si>
    <t>魚介のパエリア</t>
    <rPh sb="0" eb="2">
      <t>ギョカイ</t>
    </rPh>
    <phoneticPr fontId="1"/>
  </si>
  <si>
    <t>DE-10</t>
  </si>
  <si>
    <t>オリジナル巻き寿司　名物天むすとカニ寿司</t>
    <phoneticPr fontId="1"/>
  </si>
  <si>
    <t>DE-11</t>
  </si>
  <si>
    <t>特製ちらし寿司</t>
    <phoneticPr fontId="1"/>
  </si>
  <si>
    <t>DE-12</t>
  </si>
  <si>
    <t>上握り寿司</t>
    <phoneticPr fontId="1"/>
  </si>
  <si>
    <t>DE-13</t>
  </si>
  <si>
    <t>鶏とバジルのチーズロール</t>
    <phoneticPr fontId="1"/>
  </si>
  <si>
    <t>合計</t>
    <rPh sb="0" eb="2">
      <t>ゴウケイ</t>
    </rPh>
    <phoneticPr fontId="1"/>
  </si>
  <si>
    <t>配達料</t>
    <phoneticPr fontId="1"/>
  </si>
  <si>
    <t>お支払い金額</t>
    <rPh sb="1" eb="3">
      <t>シハラ</t>
    </rPh>
    <rPh sb="4" eb="6">
      <t>キンガク</t>
    </rPh>
    <phoneticPr fontId="1"/>
  </si>
  <si>
    <t>+</t>
    <phoneticPr fontId="1"/>
  </si>
  <si>
    <t>＝</t>
    <phoneticPr fontId="1"/>
  </si>
  <si>
    <t>※3万円未満のご注文のみ</t>
    <phoneticPr fontId="1"/>
  </si>
  <si>
    <t>※税込となります</t>
    <rPh sb="1" eb="3">
      <t>ゼイコ</t>
    </rPh>
    <phoneticPr fontId="1"/>
  </si>
  <si>
    <t>・合計金額が税込3万円未満の場合、別途配達料として、合計金額の10％をいただいております。</t>
    <rPh sb="1" eb="3">
      <t>ゴウケイ</t>
    </rPh>
    <rPh sb="3" eb="5">
      <t>キンガク</t>
    </rPh>
    <rPh sb="6" eb="8">
      <t>ゼイコミ</t>
    </rPh>
    <rPh sb="9" eb="11">
      <t>マンエン</t>
    </rPh>
    <rPh sb="11" eb="13">
      <t>ミマン</t>
    </rPh>
    <rPh sb="14" eb="16">
      <t>バアイ</t>
    </rPh>
    <rPh sb="17" eb="19">
      <t>ベット</t>
    </rPh>
    <rPh sb="19" eb="21">
      <t>ハイタツ</t>
    </rPh>
    <rPh sb="21" eb="22">
      <t>リョウ</t>
    </rPh>
    <rPh sb="26" eb="28">
      <t>ゴウケイ</t>
    </rPh>
    <rPh sb="28" eb="30">
      <t>キンガク</t>
    </rPh>
    <phoneticPr fontId="1"/>
  </si>
  <si>
    <t>・交通状況により配達時間が前後する可能性があるため、配達時間には1時間の猶予をいただいております。</t>
    <rPh sb="1" eb="5">
      <t>コウツウジョウキョウ</t>
    </rPh>
    <rPh sb="8" eb="10">
      <t>ハイタツ</t>
    </rPh>
    <rPh sb="10" eb="12">
      <t>ジカン</t>
    </rPh>
    <rPh sb="13" eb="15">
      <t>ゼンゴ</t>
    </rPh>
    <rPh sb="17" eb="20">
      <t>カノウセイ</t>
    </rPh>
    <rPh sb="26" eb="28">
      <t>ハイタツ</t>
    </rPh>
    <rPh sb="28" eb="30">
      <t>ジカン</t>
    </rPh>
    <rPh sb="33" eb="35">
      <t>ジカン</t>
    </rPh>
    <rPh sb="36" eb="38">
      <t>ユウヨ</t>
    </rPh>
    <phoneticPr fontId="1"/>
  </si>
  <si>
    <t>・新規発注及び内容の変更は、3営業日前まで承っております。</t>
    <rPh sb="1" eb="3">
      <t>シンキ</t>
    </rPh>
    <rPh sb="3" eb="5">
      <t>ハッチュウ</t>
    </rPh>
    <rPh sb="5" eb="6">
      <t>オヨ</t>
    </rPh>
    <rPh sb="7" eb="9">
      <t>ナイヨウ</t>
    </rPh>
    <rPh sb="10" eb="12">
      <t>ヘンコウ</t>
    </rPh>
    <rPh sb="15" eb="18">
      <t>エイギョウビ</t>
    </rPh>
    <rPh sb="18" eb="19">
      <t>マエ</t>
    </rPh>
    <rPh sb="21" eb="22">
      <t>ウケタマワ</t>
    </rPh>
    <phoneticPr fontId="1"/>
  </si>
  <si>
    <t>■キャンセル規定　　ご利用日を除く2営業日前…50％　　ご利用日の前日…80％　　ご利用日当日…100％</t>
    <phoneticPr fontId="1"/>
  </si>
  <si>
    <t>・ご請求書はお名刺のご担当者様宛にEメールでお送りさせていただきます。　</t>
    <rPh sb="23" eb="24">
      <t>オク</t>
    </rPh>
    <phoneticPr fontId="1"/>
  </si>
  <si>
    <t>　（原紙での発行が必要な場合は、請求書要に〇をつけてください。）</t>
    <phoneticPr fontId="1"/>
  </si>
  <si>
    <t>・ケータリングのご利用代金は「㈱バルデコ」よりご請求させていただきます。</t>
    <phoneticPr fontId="1"/>
  </si>
  <si>
    <t>・請求書はパーティ終了後、3営業日以内の発送となります。　</t>
    <phoneticPr fontId="1"/>
  </si>
  <si>
    <t>・お支払いは、1~15日のご利用は当月末まで、16日～月末のご利用は翌月末ま</t>
    <phoneticPr fontId="1"/>
  </si>
  <si>
    <t>　でに、お願い致します。</t>
    <phoneticPr fontId="1"/>
  </si>
  <si>
    <t>　</t>
    <phoneticPr fontId="1"/>
  </si>
  <si>
    <t>リフレッシュメント・ギフト申込書</t>
    <rPh sb="13" eb="16">
      <t>モウシコミショ</t>
    </rPh>
    <phoneticPr fontId="1"/>
  </si>
  <si>
    <t>単位</t>
    <rPh sb="0" eb="2">
      <t>タンイ</t>
    </rPh>
    <phoneticPr fontId="1"/>
  </si>
  <si>
    <r>
      <t>詳細　</t>
    </r>
    <r>
      <rPr>
        <sz val="10"/>
        <color theme="1"/>
        <rFont val="游ゴシック"/>
        <family val="3"/>
        <charset val="128"/>
        <scheme val="minor"/>
      </rPr>
      <t>※何れかに〇をつけてください</t>
    </r>
    <rPh sb="0" eb="2">
      <t>ショウサイ</t>
    </rPh>
    <rPh sb="4" eb="5">
      <t>イズ</t>
    </rPh>
    <phoneticPr fontId="1"/>
  </si>
  <si>
    <t>RI-1</t>
    <phoneticPr fontId="1"/>
  </si>
  <si>
    <t>ドリンク　1杯　（陶器カップ・グラス）</t>
    <rPh sb="6" eb="7">
      <t>ハイ</t>
    </rPh>
    <rPh sb="9" eb="11">
      <t>トウキ</t>
    </rPh>
    <phoneticPr fontId="1"/>
  </si>
  <si>
    <t>杯</t>
    <rPh sb="0" eb="1">
      <t>ハイ</t>
    </rPh>
    <phoneticPr fontId="1"/>
  </si>
  <si>
    <r>
      <t>【コーヒー・紅茶】</t>
    </r>
    <r>
      <rPr>
        <b/>
        <sz val="10"/>
        <color theme="1"/>
        <rFont val="游ゴシック"/>
        <family val="3"/>
        <charset val="128"/>
        <scheme val="minor"/>
      </rPr>
      <t>・</t>
    </r>
    <r>
      <rPr>
        <sz val="10"/>
        <color theme="1"/>
        <rFont val="游ゴシック"/>
        <family val="2"/>
        <charset val="128"/>
        <scheme val="minor"/>
      </rPr>
      <t>【ホット・アイス】</t>
    </r>
    <rPh sb="6" eb="8">
      <t>コウチャ</t>
    </rPh>
    <phoneticPr fontId="1"/>
  </si>
  <si>
    <t>RI-2</t>
    <phoneticPr fontId="1"/>
  </si>
  <si>
    <t>ドリンク　1杯　（紙カップ）</t>
    <rPh sb="6" eb="7">
      <t>ハイ</t>
    </rPh>
    <rPh sb="9" eb="10">
      <t>カミ</t>
    </rPh>
    <phoneticPr fontId="1"/>
  </si>
  <si>
    <t>RI-3</t>
    <phoneticPr fontId="1"/>
  </si>
  <si>
    <t>ドリンク　10杯分ポット　（陶器カップ・グラス）</t>
    <rPh sb="7" eb="9">
      <t>ハイブン</t>
    </rPh>
    <rPh sb="14" eb="16">
      <t>トウキ</t>
    </rPh>
    <phoneticPr fontId="1"/>
  </si>
  <si>
    <t>本</t>
    <rPh sb="0" eb="1">
      <t>ホン</t>
    </rPh>
    <phoneticPr fontId="1"/>
  </si>
  <si>
    <t>RI-4</t>
  </si>
  <si>
    <t>ドリンク　10杯分ポット　（紙カップ）</t>
    <rPh sb="7" eb="9">
      <t>ハイブン</t>
    </rPh>
    <rPh sb="14" eb="15">
      <t>カミ</t>
    </rPh>
    <phoneticPr fontId="1"/>
  </si>
  <si>
    <t>RI-5</t>
  </si>
  <si>
    <t>ケーキセット(A)　※最低発注数2セット
■ケーキ+10杯分ポット（陶器カップ・グラス）</t>
    <rPh sb="11" eb="16">
      <t>サイテイハッチュウスウ</t>
    </rPh>
    <rPh sb="28" eb="30">
      <t>ハイブン</t>
    </rPh>
    <rPh sb="34" eb="36">
      <t>トウキ</t>
    </rPh>
    <phoneticPr fontId="1"/>
  </si>
  <si>
    <t>ｾｯﾄ</t>
    <phoneticPr fontId="1"/>
  </si>
  <si>
    <t>RI-6</t>
  </si>
  <si>
    <t>ケーキセット(B)　※最低発注数2セット
■ケーキ+10杯分ポット（紙カップ）</t>
    <rPh sb="28" eb="30">
      <t>ハイブン</t>
    </rPh>
    <rPh sb="34" eb="35">
      <t>カミ</t>
    </rPh>
    <phoneticPr fontId="1"/>
  </si>
  <si>
    <t>RI-7</t>
  </si>
  <si>
    <r>
      <t>焼き菓子セット(A)　※最低発注数2セット
■</t>
    </r>
    <r>
      <rPr>
        <sz val="8.5"/>
        <color theme="1"/>
        <rFont val="游ゴシック"/>
        <family val="3"/>
        <charset val="128"/>
        <scheme val="minor"/>
      </rPr>
      <t>焼き菓子3種+10杯分ポット（陶器カップ・グラス）</t>
    </r>
    <rPh sb="0" eb="1">
      <t>ヤ</t>
    </rPh>
    <rPh sb="2" eb="4">
      <t>ガシ</t>
    </rPh>
    <rPh sb="23" eb="24">
      <t>ヤ</t>
    </rPh>
    <rPh sb="25" eb="27">
      <t>ガシ</t>
    </rPh>
    <rPh sb="28" eb="29">
      <t>シュ</t>
    </rPh>
    <rPh sb="32" eb="34">
      <t>ハイブン</t>
    </rPh>
    <phoneticPr fontId="1"/>
  </si>
  <si>
    <t>RI-8</t>
  </si>
  <si>
    <t>焼き菓子セット(B)　※最低発注数2セット
■焼き菓子3種+10杯分ポット（紙カップ）</t>
    <rPh sb="0" eb="1">
      <t>ヤ</t>
    </rPh>
    <rPh sb="2" eb="4">
      <t>ガシ</t>
    </rPh>
    <rPh sb="23" eb="24">
      <t>ヤ</t>
    </rPh>
    <rPh sb="25" eb="27">
      <t>ガシ</t>
    </rPh>
    <rPh sb="28" eb="29">
      <t>シュ</t>
    </rPh>
    <rPh sb="32" eb="34">
      <t>ハイブン</t>
    </rPh>
    <phoneticPr fontId="1"/>
  </si>
  <si>
    <t>RI-9</t>
  </si>
  <si>
    <t>カトラリーセット　10名分
■フォーク・おしぼり・取り皿</t>
    <rPh sb="11" eb="12">
      <t>メイ</t>
    </rPh>
    <rPh sb="12" eb="13">
      <t>ブン</t>
    </rPh>
    <rPh sb="25" eb="26">
      <t>ト</t>
    </rPh>
    <rPh sb="27" eb="28">
      <t>ザラ</t>
    </rPh>
    <phoneticPr fontId="1"/>
  </si>
  <si>
    <t>RI-10</t>
    <phoneticPr fontId="1"/>
  </si>
  <si>
    <t>ギフト（お手土産）
■ドリップコーヒー・フィナンシェ・クッキー）</t>
    <rPh sb="5" eb="8">
      <t>テミヤゲ</t>
    </rPh>
    <phoneticPr fontId="1"/>
  </si>
  <si>
    <r>
      <t>　</t>
    </r>
    <r>
      <rPr>
        <b/>
        <sz val="10"/>
        <color theme="1"/>
        <rFont val="游ゴシック"/>
        <family val="3"/>
        <charset val="128"/>
        <scheme val="minor"/>
      </rPr>
      <t>+　運搬費・人件費が別途発生致します。</t>
    </r>
    <rPh sb="3" eb="6">
      <t>ウンパンヒ</t>
    </rPh>
    <rPh sb="7" eb="10">
      <t>ジンケンヒ</t>
    </rPh>
    <rPh sb="11" eb="13">
      <t>ベット</t>
    </rPh>
    <rPh sb="13" eb="15">
      <t>ハッセイ</t>
    </rPh>
    <rPh sb="15" eb="16">
      <t>イタ</t>
    </rPh>
    <phoneticPr fontId="1"/>
  </si>
  <si>
    <t>※設備運搬設営費：税込33,000円/式、サービススタッフ(4h)：税込13,200円/名</t>
    <rPh sb="1" eb="3">
      <t>セツビ</t>
    </rPh>
    <rPh sb="3" eb="5">
      <t>ウンパン</t>
    </rPh>
    <rPh sb="5" eb="7">
      <t>セツエイ</t>
    </rPh>
    <rPh sb="7" eb="8">
      <t>ヒ</t>
    </rPh>
    <rPh sb="9" eb="11">
      <t>ゼイコ</t>
    </rPh>
    <rPh sb="17" eb="18">
      <t>エン</t>
    </rPh>
    <rPh sb="19" eb="20">
      <t>シキ</t>
    </rPh>
    <rPh sb="34" eb="36">
      <t>ゼイコ</t>
    </rPh>
    <rPh sb="42" eb="43">
      <t>エン</t>
    </rPh>
    <rPh sb="44" eb="45">
      <t>メイ</t>
    </rPh>
    <phoneticPr fontId="1"/>
  </si>
  <si>
    <t>※サービススタッフの有無・人数は、ご注文内容によって異なるため、別途お見積り致します。</t>
    <rPh sb="10" eb="12">
      <t>ウム</t>
    </rPh>
    <rPh sb="13" eb="15">
      <t>ニンズウ</t>
    </rPh>
    <rPh sb="18" eb="20">
      <t>チュウモン</t>
    </rPh>
    <rPh sb="20" eb="22">
      <t>ナイヨウ</t>
    </rPh>
    <rPh sb="26" eb="27">
      <t>コト</t>
    </rPh>
    <rPh sb="32" eb="34">
      <t>ベット</t>
    </rPh>
    <rPh sb="35" eb="37">
      <t>ミツモ</t>
    </rPh>
    <rPh sb="38" eb="39">
      <t>イタ</t>
    </rPh>
    <phoneticPr fontId="1"/>
  </si>
  <si>
    <t>・運搬費・人件費を除く合計金額税込25,000円～承ります。</t>
    <rPh sb="1" eb="4">
      <t>ウンパンヒ</t>
    </rPh>
    <rPh sb="5" eb="8">
      <t>ジンケンヒ</t>
    </rPh>
    <rPh sb="9" eb="10">
      <t>ノゾ</t>
    </rPh>
    <rPh sb="11" eb="13">
      <t>ゴウケイ</t>
    </rPh>
    <rPh sb="13" eb="15">
      <t>キンガク</t>
    </rPh>
    <rPh sb="15" eb="17">
      <t>ゼイコミ</t>
    </rPh>
    <rPh sb="23" eb="24">
      <t>エン</t>
    </rPh>
    <rPh sb="25" eb="26">
      <t>ウケタマワ</t>
    </rPh>
    <phoneticPr fontId="1"/>
  </si>
  <si>
    <t>ナレッジキャピタル カンファレンスルーム</t>
    <phoneticPr fontId="1"/>
  </si>
  <si>
    <t>B</t>
    <phoneticPr fontId="1"/>
  </si>
  <si>
    <t>（特にご記載なければEメールにてデータ送付とさせていただきます）</t>
    <phoneticPr fontId="1"/>
  </si>
  <si>
    <t>C</t>
    <phoneticPr fontId="1"/>
  </si>
  <si>
    <t>〒</t>
    <phoneticPr fontId="1"/>
  </si>
  <si>
    <t>不要</t>
    <rPh sb="0" eb="2">
      <t>フヨウ</t>
    </rPh>
    <phoneticPr fontId="1"/>
  </si>
  <si>
    <t>ナレッジキャピタル カンファレンスルーム　　</t>
    <phoneticPr fontId="1"/>
  </si>
  <si>
    <t>ナレッジキャピタル カンファレンスルーム　</t>
    <phoneticPr fontId="1"/>
  </si>
  <si>
    <t>〒</t>
    <phoneticPr fontId="1"/>
  </si>
  <si>
    <t>要</t>
    <rPh sb="0" eb="1">
      <t>ヨウ</t>
    </rPh>
    <phoneticPr fontId="1"/>
  </si>
  <si>
    <t>B</t>
    <phoneticPr fontId="1"/>
  </si>
  <si>
    <t>C</t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</si>
  <si>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</si>
  <si>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</si>
  <si>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複数種類の申込書をご利用の際は、こちらのシートに入力いただくと</t>
    <rPh sb="0" eb="2">
      <t>フクスウ</t>
    </rPh>
    <rPh sb="2" eb="4">
      <t>シュルイ</t>
    </rPh>
    <rPh sb="5" eb="8">
      <t>モウシコミショ</t>
    </rPh>
    <rPh sb="10" eb="12">
      <t>リヨウ</t>
    </rPh>
    <rPh sb="13" eb="14">
      <t>サイ</t>
    </rPh>
    <rPh sb="24" eb="26">
      <t>ニュウリョク</t>
    </rPh>
    <phoneticPr fontId="1"/>
  </si>
  <si>
    <t>全ての申込書に反映されます。</t>
    <rPh sb="0" eb="1">
      <t>スベ</t>
    </rPh>
    <rPh sb="3" eb="6">
      <t>モウシコミショ</t>
    </rPh>
    <rPh sb="7" eb="9">
      <t>ハンエイ</t>
    </rPh>
    <phoneticPr fontId="1"/>
  </si>
  <si>
    <t>ケータリング5500円プラン</t>
    <rPh sb="10" eb="11">
      <t>エン</t>
    </rPh>
    <phoneticPr fontId="1"/>
  </si>
  <si>
    <t>ケータリング6600円プラン</t>
    <rPh sb="10" eb="11">
      <t>エン</t>
    </rPh>
    <phoneticPr fontId="1"/>
  </si>
  <si>
    <t>ケータリング7700円プラン</t>
    <rPh sb="10" eb="11">
      <t>エン</t>
    </rPh>
    <phoneticPr fontId="1"/>
  </si>
  <si>
    <t>ヴィーガンケータリング税別6600円プラン</t>
    <rPh sb="11" eb="13">
      <t>ゼイベツ</t>
    </rPh>
    <rPh sb="17" eb="18">
      <t>エン</t>
    </rPh>
    <phoneticPr fontId="1"/>
  </si>
  <si>
    <t>年</t>
    <rPh sb="0" eb="1">
      <t>ネン</t>
    </rPh>
    <phoneticPr fontId="1"/>
  </si>
  <si>
    <t>TEL：0120-39-5537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</si>
</sst>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h:mm;@"/>
    <numFmt numFmtId="177" formatCode="#,##0&quot;円&quot;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6"/>
      <color theme="3" tint="0.249977111117893"/>
      <name val="游ゴシック"/>
      <family val="3"/>
      <charset val="128"/>
      <scheme val="minor"/>
    </font>
    <font>
      <b/>
      <sz val="11"/>
      <color theme="3" tint="0.249977111117893"/>
      <name val="游ゴシック"/>
      <family val="3"/>
      <charset val="128"/>
      <scheme val="minor"/>
    </font>
    <font>
      <sz val="11"/>
      <color theme="3" tint="0.249977111117893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DotDot">
        <color auto="1"/>
      </bottom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0" fillId="0" borderId="21" xfId="0" applyBorder="1">
      <alignment vertical="center"/>
    </xf>
    <xf numFmtId="0" fontId="0" fillId="0" borderId="17" xfId="0" applyBorder="1" applyAlignment="1">
      <alignment horizontal="right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15" fillId="0" borderId="2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9" fillId="0" borderId="0" xfId="0" applyFont="1">
      <alignment vertical="center"/>
    </xf>
    <xf numFmtId="0" fontId="16" fillId="0" borderId="0" xfId="0" applyFont="1" applyAlignment="1">
      <alignment vertical="center" wrapText="1"/>
    </xf>
    <xf numFmtId="38" fontId="0" fillId="0" borderId="0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8" fillId="0" borderId="0" xfId="0" applyFo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9" fillId="0" borderId="22" xfId="0" applyFont="1" applyBorder="1">
      <alignment vertical="center"/>
    </xf>
    <xf numFmtId="38" fontId="0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35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11" fillId="0" borderId="27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0" fillId="0" borderId="0" xfId="0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16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22" fillId="0" borderId="23" xfId="0" applyFont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20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34" xfId="0" applyFont="1" applyBorder="1" applyAlignment="1" applyProtection="1">
      <alignment horizontal="left" vertical="center" shrinkToFit="1"/>
      <protection locked="0"/>
    </xf>
    <xf numFmtId="0" fontId="2" fillId="0" borderId="25" xfId="0" applyFont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20" fontId="2" fillId="0" borderId="24" xfId="0" applyNumberFormat="1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176" fontId="2" fillId="0" borderId="3" xfId="0" applyNumberFormat="1" applyFont="1" applyBorder="1" applyAlignment="1" applyProtection="1">
      <alignment horizontal="center" vertical="center" shrinkToFit="1"/>
      <protection locked="0"/>
    </xf>
    <xf numFmtId="176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8" fontId="0" fillId="0" borderId="2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1" xfId="1" applyFont="1" applyBorder="1" applyAlignment="1" applyProtection="1">
      <alignment horizontal="right" vertical="center"/>
      <protection locked="0"/>
    </xf>
    <xf numFmtId="38" fontId="0" fillId="0" borderId="3" xfId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38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8" fontId="17" fillId="0" borderId="1" xfId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6" fontId="6" fillId="0" borderId="3" xfId="2" applyFont="1" applyBorder="1" applyAlignment="1">
      <alignment horizontal="left" vertical="center" wrapText="1"/>
    </xf>
    <xf numFmtId="177" fontId="0" fillId="0" borderId="2" xfId="1" applyNumberFormat="1" applyFont="1" applyBorder="1" applyAlignment="1">
      <alignment horizontal="right" vertical="center"/>
    </xf>
    <xf numFmtId="177" fontId="0" fillId="0" borderId="3" xfId="1" applyNumberFormat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38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8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</xdr:colOff>
      <xdr:row>6</xdr:row>
      <xdr:rowOff>0</xdr:rowOff>
    </xdr:from>
    <xdr:to>
      <xdr:col>20</xdr:col>
      <xdr:colOff>22860</xdr:colOff>
      <xdr:row>7</xdr:row>
      <xdr:rowOff>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33301503-AD6B-45F4-BEF7-349DBB505DDE}"/>
            </a:ext>
          </a:extLst>
        </xdr:cNvPr>
        <xdr:cNvSpPr/>
      </xdr:nvSpPr>
      <xdr:spPr>
        <a:xfrm>
          <a:off x="5280660" y="777240"/>
          <a:ext cx="1752600" cy="259080"/>
        </a:xfrm>
        <a:prstGeom prst="wedgeRectCallout">
          <a:avLst>
            <a:gd name="adj1" fmla="val -88057"/>
            <a:gd name="adj2" fmla="val -68329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B</a:t>
          </a:r>
          <a:r>
            <a:rPr kumimoji="1" lang="ja-JP" altLang="en-US" sz="1050">
              <a:solidFill>
                <a:sysClr val="windowText" lastClr="000000"/>
              </a:solidFill>
            </a:rPr>
            <a:t> か </a:t>
          </a:r>
          <a:r>
            <a:rPr kumimoji="1" lang="en-US" altLang="ja-JP" sz="1050">
              <a:solidFill>
                <a:sysClr val="windowText" lastClr="000000"/>
              </a:solidFill>
            </a:rPr>
            <a:t>C</a:t>
          </a:r>
          <a:r>
            <a:rPr kumimoji="1" lang="ja-JP" altLang="en-US" sz="1050">
              <a:solidFill>
                <a:sysClr val="windowText" lastClr="000000"/>
              </a:solidFill>
            </a:rPr>
            <a:t>を選択してください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171226</xdr:colOff>
      <xdr:row>12</xdr:row>
      <xdr:rowOff>121920</xdr:rowOff>
    </xdr:from>
    <xdr:to>
      <xdr:col>13</xdr:col>
      <xdr:colOff>171226</xdr:colOff>
      <xdr:row>13</xdr:row>
      <xdr:rowOff>144780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482115FD-EC03-4074-ACE3-C6639C4894A1}"/>
            </a:ext>
          </a:extLst>
        </xdr:cNvPr>
        <xdr:cNvSpPr/>
      </xdr:nvSpPr>
      <xdr:spPr>
        <a:xfrm>
          <a:off x="1919344" y="3340249"/>
          <a:ext cx="2796988" cy="255943"/>
        </a:xfrm>
        <a:prstGeom prst="wedgeRectCallout">
          <a:avLst>
            <a:gd name="adj1" fmla="val -45626"/>
            <a:gd name="adj2" fmla="val -100683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「要」か「不要」を選択してください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480060</xdr:colOff>
      <xdr:row>3</xdr:row>
      <xdr:rowOff>213360</xdr:rowOff>
    </xdr:from>
    <xdr:to>
      <xdr:col>22</xdr:col>
      <xdr:colOff>243840</xdr:colOff>
      <xdr:row>6</xdr:row>
      <xdr:rowOff>175260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CB3F4BE-1A93-5EA1-91A4-91F436A5C82A}"/>
            </a:ext>
          </a:extLst>
        </xdr:cNvPr>
        <xdr:cNvSpPr/>
      </xdr:nvSpPr>
      <xdr:spPr>
        <a:xfrm>
          <a:off x="7490460" y="213360"/>
          <a:ext cx="1104900" cy="73914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</xdr:colOff>
      <xdr:row>35</xdr:row>
      <xdr:rowOff>28189</xdr:rowOff>
    </xdr:from>
    <xdr:to>
      <xdr:col>18</xdr:col>
      <xdr:colOff>236220</xdr:colOff>
      <xdr:row>37</xdr:row>
      <xdr:rowOff>7621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CDEA5F5-54D8-B82E-B92A-6FA3F5214A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36" r="6400" b="24717"/>
        <a:stretch/>
      </xdr:blipFill>
      <xdr:spPr>
        <a:xfrm>
          <a:off x="4213860" y="8623549"/>
          <a:ext cx="1783080" cy="314712"/>
        </a:xfrm>
        <a:prstGeom prst="rect">
          <a:avLst/>
        </a:prstGeom>
      </xdr:spPr>
    </xdr:pic>
    <xdr:clientData/>
  </xdr:twoCellAnchor>
  <xdr:twoCellAnchor>
    <xdr:from>
      <xdr:col>13</xdr:col>
      <xdr:colOff>228600</xdr:colOff>
      <xdr:row>7</xdr:row>
      <xdr:rowOff>62752</xdr:rowOff>
    </xdr:from>
    <xdr:to>
      <xdr:col>18</xdr:col>
      <xdr:colOff>197224</xdr:colOff>
      <xdr:row>8</xdr:row>
      <xdr:rowOff>43543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A1C7A891-1C9E-D542-3710-62EC81CD3711}"/>
            </a:ext>
          </a:extLst>
        </xdr:cNvPr>
        <xdr:cNvSpPr/>
      </xdr:nvSpPr>
      <xdr:spPr>
        <a:xfrm>
          <a:off x="4441371" y="1935095"/>
          <a:ext cx="1547053" cy="263819"/>
        </a:xfrm>
        <a:prstGeom prst="borderCallout1">
          <a:avLst>
            <a:gd name="adj1" fmla="val -5388"/>
            <a:gd name="adj2" fmla="val 33278"/>
            <a:gd name="adj3" fmla="val -38638"/>
            <a:gd name="adj4" fmla="val 27190"/>
          </a:avLst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B</a:t>
          </a:r>
          <a:r>
            <a:rPr kumimoji="1" lang="ja-JP" altLang="en-US" sz="900">
              <a:solidFill>
                <a:sysClr val="windowText" lastClr="000000"/>
              </a:solidFill>
            </a:rPr>
            <a:t>か</a:t>
          </a:r>
          <a:r>
            <a:rPr kumimoji="1" lang="en-US" altLang="ja-JP" sz="900">
              <a:solidFill>
                <a:sysClr val="windowText" lastClr="000000"/>
              </a:solidFill>
            </a:rPr>
            <a:t>C</a:t>
          </a:r>
          <a:r>
            <a:rPr kumimoji="1" lang="ja-JP" altLang="en-US" sz="900">
              <a:solidFill>
                <a:sysClr val="windowText" lastClr="000000"/>
              </a:solidFill>
            </a:rPr>
            <a:t>を選択してください</a:t>
          </a:r>
        </a:p>
      </xdr:txBody>
    </xdr:sp>
    <xdr:clientData/>
  </xdr:twoCellAnchor>
  <xdr:twoCellAnchor>
    <xdr:from>
      <xdr:col>0</xdr:col>
      <xdr:colOff>119742</xdr:colOff>
      <xdr:row>13</xdr:row>
      <xdr:rowOff>79867</xdr:rowOff>
    </xdr:from>
    <xdr:to>
      <xdr:col>7</xdr:col>
      <xdr:colOff>43543</xdr:colOff>
      <xdr:row>14</xdr:row>
      <xdr:rowOff>141514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F4EF17DF-853C-4103-9FE6-13C32E12648D}"/>
            </a:ext>
          </a:extLst>
        </xdr:cNvPr>
        <xdr:cNvSpPr/>
      </xdr:nvSpPr>
      <xdr:spPr>
        <a:xfrm>
          <a:off x="119742" y="3650381"/>
          <a:ext cx="2133601" cy="224933"/>
        </a:xfrm>
        <a:prstGeom prst="borderCallout1">
          <a:avLst>
            <a:gd name="adj1" fmla="val -1252"/>
            <a:gd name="adj2" fmla="val 48722"/>
            <a:gd name="adj3" fmla="val -48177"/>
            <a:gd name="adj4" fmla="val 52137"/>
          </a:avLst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「要」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「不要」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を選択してください</a:t>
          </a:r>
          <a:endParaRPr lang="ja-JP" altLang="ja-JP" sz="5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53341</xdr:colOff>
      <xdr:row>50</xdr:row>
      <xdr:rowOff>55083</xdr:rowOff>
    </xdr:from>
    <xdr:to>
      <xdr:col>21</xdr:col>
      <xdr:colOff>119680</xdr:colOff>
      <xdr:row>52</xdr:row>
      <xdr:rowOff>79339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E9F8E32-1445-4EBB-8C1C-6DFF8B3B73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36" r="6400" b="24717"/>
        <a:stretch/>
      </xdr:blipFill>
      <xdr:spPr>
        <a:xfrm>
          <a:off x="5684521" y="11370783"/>
          <a:ext cx="1788459" cy="321436"/>
        </a:xfrm>
        <a:prstGeom prst="rect">
          <a:avLst/>
        </a:prstGeom>
      </xdr:spPr>
    </xdr:pic>
    <xdr:clientData/>
  </xdr:twoCellAnchor>
  <xdr:twoCellAnchor>
    <xdr:from>
      <xdr:col>16</xdr:col>
      <xdr:colOff>89647</xdr:colOff>
      <xdr:row>7</xdr:row>
      <xdr:rowOff>0</xdr:rowOff>
    </xdr:from>
    <xdr:to>
      <xdr:col>20</xdr:col>
      <xdr:colOff>195943</xdr:colOff>
      <xdr:row>8</xdr:row>
      <xdr:rowOff>32657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C5AA1EF6-EC88-4A7E-89FD-F4481505F1D1}"/>
            </a:ext>
          </a:extLst>
        </xdr:cNvPr>
        <xdr:cNvSpPr/>
      </xdr:nvSpPr>
      <xdr:spPr>
        <a:xfrm>
          <a:off x="5717561" y="1393371"/>
          <a:ext cx="1499668" cy="283029"/>
        </a:xfrm>
        <a:prstGeom prst="borderCallout1">
          <a:avLst>
            <a:gd name="adj1" fmla="val 4957"/>
            <a:gd name="adj2" fmla="val 8445"/>
            <a:gd name="adj3" fmla="val -44798"/>
            <a:gd name="adj4" fmla="val -6984"/>
          </a:avLst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B</a:t>
          </a:r>
          <a:r>
            <a:rPr kumimoji="1" lang="ja-JP" altLang="en-US" sz="900">
              <a:solidFill>
                <a:sysClr val="windowText" lastClr="000000"/>
              </a:solidFill>
            </a:rPr>
            <a:t>か</a:t>
          </a:r>
          <a:r>
            <a:rPr kumimoji="1" lang="en-US" altLang="ja-JP" sz="900">
              <a:solidFill>
                <a:sysClr val="windowText" lastClr="000000"/>
              </a:solidFill>
            </a:rPr>
            <a:t>C</a:t>
          </a:r>
          <a:r>
            <a:rPr kumimoji="1" lang="ja-JP" altLang="en-US" sz="900">
              <a:solidFill>
                <a:sysClr val="windowText" lastClr="000000"/>
              </a:solidFill>
            </a:rPr>
            <a:t>を選択してください</a:t>
          </a:r>
        </a:p>
      </xdr:txBody>
    </xdr:sp>
    <xdr:clientData/>
  </xdr:twoCellAnchor>
  <xdr:twoCellAnchor>
    <xdr:from>
      <xdr:col>4</xdr:col>
      <xdr:colOff>272143</xdr:colOff>
      <xdr:row>13</xdr:row>
      <xdr:rowOff>54428</xdr:rowOff>
    </xdr:from>
    <xdr:to>
      <xdr:col>11</xdr:col>
      <xdr:colOff>21773</xdr:colOff>
      <xdr:row>14</xdr:row>
      <xdr:rowOff>170504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2BA4DC41-62C1-4467-8F0B-D67673EEB24C}"/>
            </a:ext>
          </a:extLst>
        </xdr:cNvPr>
        <xdr:cNvSpPr/>
      </xdr:nvSpPr>
      <xdr:spPr>
        <a:xfrm>
          <a:off x="1719943" y="2950028"/>
          <a:ext cx="2133601" cy="224933"/>
        </a:xfrm>
        <a:prstGeom prst="borderCallout1">
          <a:avLst>
            <a:gd name="adj1" fmla="val -1252"/>
            <a:gd name="adj2" fmla="val 48722"/>
            <a:gd name="adj3" fmla="val -38498"/>
            <a:gd name="adj4" fmla="val 21015"/>
          </a:avLst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「要」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「不要」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を選択してください</a:t>
          </a:r>
          <a:endParaRPr lang="ja-JP" altLang="ja-JP" sz="5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53341</xdr:colOff>
      <xdr:row>49</xdr:row>
      <xdr:rowOff>55083</xdr:rowOff>
    </xdr:from>
    <xdr:to>
      <xdr:col>21</xdr:col>
      <xdr:colOff>119680</xdr:colOff>
      <xdr:row>51</xdr:row>
      <xdr:rowOff>79338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C13DAD7-F9FB-481A-BACC-B0D6EB1442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36" r="6400" b="24717"/>
        <a:stretch/>
      </xdr:blipFill>
      <xdr:spPr>
        <a:xfrm>
          <a:off x="5684521" y="10905963"/>
          <a:ext cx="1788459" cy="321435"/>
        </a:xfrm>
        <a:prstGeom prst="rect">
          <a:avLst/>
        </a:prstGeom>
      </xdr:spPr>
    </xdr:pic>
    <xdr:clientData/>
  </xdr:twoCellAnchor>
  <xdr:twoCellAnchor>
    <xdr:from>
      <xdr:col>16</xdr:col>
      <xdr:colOff>89647</xdr:colOff>
      <xdr:row>7</xdr:row>
      <xdr:rowOff>0</xdr:rowOff>
    </xdr:from>
    <xdr:to>
      <xdr:col>20</xdr:col>
      <xdr:colOff>17930</xdr:colOff>
      <xdr:row>8</xdr:row>
      <xdr:rowOff>8965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726482B1-F9AA-4B58-99AC-DD0C46CA153A}"/>
            </a:ext>
          </a:extLst>
        </xdr:cNvPr>
        <xdr:cNvSpPr/>
      </xdr:nvSpPr>
      <xdr:spPr>
        <a:xfrm>
          <a:off x="5737412" y="1389529"/>
          <a:ext cx="1335742" cy="259977"/>
        </a:xfrm>
        <a:prstGeom prst="borderCallout1">
          <a:avLst>
            <a:gd name="adj1" fmla="val 4957"/>
            <a:gd name="adj2" fmla="val 8445"/>
            <a:gd name="adj3" fmla="val -44798"/>
            <a:gd name="adj4" fmla="val -6984"/>
          </a:avLst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</a:rPr>
            <a:t>か</a:t>
          </a:r>
          <a:r>
            <a:rPr kumimoji="1" lang="en-US" altLang="ja-JP" sz="800">
              <a:solidFill>
                <a:sysClr val="windowText" lastClr="000000"/>
              </a:solidFill>
            </a:rPr>
            <a:t>C</a:t>
          </a:r>
          <a:r>
            <a:rPr kumimoji="1" lang="ja-JP" altLang="en-US" sz="800">
              <a:solidFill>
                <a:sysClr val="windowText" lastClr="000000"/>
              </a:solidFill>
            </a:rPr>
            <a:t>を入力してください</a:t>
          </a:r>
        </a:p>
      </xdr:txBody>
    </xdr:sp>
    <xdr:clientData/>
  </xdr:twoCellAnchor>
  <xdr:twoCellAnchor>
    <xdr:from>
      <xdr:col>5</xdr:col>
      <xdr:colOff>228599</xdr:colOff>
      <xdr:row>13</xdr:row>
      <xdr:rowOff>54428</xdr:rowOff>
    </xdr:from>
    <xdr:to>
      <xdr:col>11</xdr:col>
      <xdr:colOff>337458</xdr:colOff>
      <xdr:row>14</xdr:row>
      <xdr:rowOff>170504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37CEA7A9-79C3-495C-9800-1C48094C1588}"/>
            </a:ext>
          </a:extLst>
        </xdr:cNvPr>
        <xdr:cNvSpPr/>
      </xdr:nvSpPr>
      <xdr:spPr>
        <a:xfrm>
          <a:off x="2035628" y="2950028"/>
          <a:ext cx="2133601" cy="224933"/>
        </a:xfrm>
        <a:prstGeom prst="borderCallout1">
          <a:avLst>
            <a:gd name="adj1" fmla="val -1252"/>
            <a:gd name="adj2" fmla="val 17089"/>
            <a:gd name="adj3" fmla="val -43337"/>
            <a:gd name="adj4" fmla="val 6219"/>
          </a:avLst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「要」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「不要」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を選択してください</a:t>
          </a:r>
          <a:endParaRPr lang="ja-JP" altLang="ja-JP" sz="5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5C23-D5EB-46E2-8597-136A260823AD}">
  <sheetPr>
    <tabColor rgb="FFFFC000"/>
  </sheetPr>
  <dimension ref="A1:V13"/>
  <sheetViews>
    <sheetView tabSelected="1" zoomScale="85" zoomScaleNormal="85" workbookViewId="0">
      <selection activeCell="V10" sqref="V10"/>
    </sheetView>
  </sheetViews>
  <sheetFormatPr defaultRowHeight="18" x14ac:dyDescent="0.45"/>
  <cols>
    <col min="1" max="20" width="4.59765625" customWidth="1"/>
  </cols>
  <sheetData>
    <row r="1" spans="1:22" ht="26.4" x14ac:dyDescent="0.45">
      <c r="A1" s="61" t="s">
        <v>155</v>
      </c>
      <c r="B1" s="61"/>
      <c r="C1" s="62"/>
      <c r="D1" s="62"/>
      <c r="E1" s="62"/>
      <c r="F1" s="62"/>
      <c r="G1" s="62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2" ht="26.4" x14ac:dyDescent="0.45">
      <c r="A2" s="61" t="s">
        <v>156</v>
      </c>
      <c r="B2" s="61"/>
      <c r="C2" s="62"/>
      <c r="D2" s="62"/>
      <c r="E2" s="62"/>
      <c r="F2" s="62"/>
      <c r="G2" s="62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4" spans="1:22" ht="19.8" x14ac:dyDescent="0.45">
      <c r="E4" s="58"/>
      <c r="F4" s="58"/>
      <c r="G4" s="58"/>
      <c r="H4" s="58"/>
      <c r="I4" s="58"/>
      <c r="J4" s="58"/>
      <c r="K4" s="86" t="s">
        <v>29</v>
      </c>
      <c r="L4" s="79"/>
      <c r="M4" s="72"/>
      <c r="N4" s="73"/>
      <c r="O4" s="48" t="s">
        <v>14</v>
      </c>
      <c r="P4" s="67"/>
      <c r="Q4" s="48" t="s">
        <v>15</v>
      </c>
      <c r="R4" s="67"/>
      <c r="S4" s="55" t="s">
        <v>16</v>
      </c>
    </row>
    <row r="5" spans="1:22" ht="20.399999999999999" thickBot="1" x14ac:dyDescent="0.5">
      <c r="A5" s="71" t="s">
        <v>1</v>
      </c>
      <c r="B5" s="71"/>
      <c r="C5" s="71"/>
      <c r="D5" s="71"/>
      <c r="E5" s="72"/>
      <c r="F5" s="73"/>
      <c r="G5" s="48" t="s">
        <v>161</v>
      </c>
      <c r="H5" s="67"/>
      <c r="I5" s="48" t="s">
        <v>15</v>
      </c>
      <c r="J5" s="67"/>
      <c r="K5" s="48" t="s">
        <v>19</v>
      </c>
      <c r="L5" s="66"/>
      <c r="M5" s="59" t="s">
        <v>17</v>
      </c>
      <c r="N5" s="74"/>
      <c r="O5" s="73"/>
      <c r="P5" s="47" t="s">
        <v>18</v>
      </c>
      <c r="Q5" s="74"/>
      <c r="R5" s="73"/>
      <c r="S5" s="55"/>
      <c r="U5" s="35" t="s">
        <v>142</v>
      </c>
      <c r="V5" s="35" t="s">
        <v>150</v>
      </c>
    </row>
    <row r="6" spans="1:22" ht="21" thickTop="1" thickBot="1" x14ac:dyDescent="0.5">
      <c r="A6" s="71" t="s">
        <v>2</v>
      </c>
      <c r="B6" s="71"/>
      <c r="C6" s="71"/>
      <c r="D6" s="71"/>
      <c r="E6" s="89" t="s">
        <v>141</v>
      </c>
      <c r="F6" s="90"/>
      <c r="G6" s="90"/>
      <c r="H6" s="90"/>
      <c r="I6" s="90"/>
      <c r="J6" s="90"/>
      <c r="K6" s="90"/>
      <c r="L6" s="90"/>
      <c r="M6" s="70"/>
      <c r="N6" s="50"/>
      <c r="O6" s="50"/>
      <c r="P6" s="73"/>
      <c r="Q6" s="73"/>
      <c r="R6" s="73"/>
      <c r="S6" s="55" t="s">
        <v>12</v>
      </c>
      <c r="U6" s="35" t="s">
        <v>144</v>
      </c>
      <c r="V6" s="35" t="s">
        <v>146</v>
      </c>
    </row>
    <row r="7" spans="1:22" ht="20.399999999999999" thickTop="1" x14ac:dyDescent="0.45">
      <c r="A7" s="71" t="s">
        <v>13</v>
      </c>
      <c r="B7" s="71"/>
      <c r="C7" s="71"/>
      <c r="D7" s="71"/>
      <c r="E7" s="81"/>
      <c r="F7" s="82"/>
      <c r="G7" s="82"/>
      <c r="H7" s="82"/>
      <c r="I7" s="82"/>
      <c r="J7" s="82"/>
      <c r="K7" s="82"/>
      <c r="L7" s="82"/>
      <c r="M7" s="82"/>
      <c r="N7" s="82"/>
      <c r="O7" s="82"/>
      <c r="P7" s="48"/>
      <c r="Q7" s="48"/>
      <c r="R7" s="48"/>
      <c r="S7" s="55"/>
    </row>
    <row r="8" spans="1:22" ht="19.8" x14ac:dyDescent="0.45">
      <c r="A8" s="83" t="s">
        <v>20</v>
      </c>
      <c r="B8" s="84"/>
      <c r="C8" s="84"/>
      <c r="D8" s="85"/>
      <c r="E8" s="75"/>
      <c r="F8" s="76"/>
      <c r="G8" s="76"/>
      <c r="H8" s="76"/>
      <c r="I8" s="76"/>
      <c r="J8" s="76"/>
      <c r="K8" s="77" t="s">
        <v>3</v>
      </c>
      <c r="L8" s="78"/>
      <c r="M8" s="79"/>
      <c r="N8" s="75"/>
      <c r="O8" s="76"/>
      <c r="P8" s="76"/>
      <c r="Q8" s="76"/>
      <c r="R8" s="76"/>
      <c r="S8" s="80"/>
    </row>
    <row r="9" spans="1:22" ht="19.8" x14ac:dyDescent="0.45">
      <c r="A9" s="71" t="s">
        <v>4</v>
      </c>
      <c r="B9" s="71"/>
      <c r="C9" s="71"/>
      <c r="D9" s="71"/>
      <c r="E9" s="88"/>
      <c r="F9" s="88"/>
      <c r="G9" s="88"/>
      <c r="H9" s="88"/>
      <c r="I9" s="88"/>
      <c r="J9" s="88"/>
      <c r="K9" s="95" t="s">
        <v>5</v>
      </c>
      <c r="L9" s="95"/>
      <c r="M9" s="95"/>
      <c r="N9" s="88"/>
      <c r="O9" s="88"/>
      <c r="P9" s="88"/>
      <c r="Q9" s="88"/>
      <c r="R9" s="88"/>
      <c r="S9" s="88"/>
    </row>
    <row r="10" spans="1:22" ht="19.8" x14ac:dyDescent="0.45">
      <c r="A10" s="71" t="s">
        <v>6</v>
      </c>
      <c r="B10" s="71"/>
      <c r="C10" s="71"/>
      <c r="D10" s="71"/>
      <c r="E10" s="54" t="s">
        <v>145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80"/>
    </row>
    <row r="11" spans="1:22" ht="20.399999999999999" thickBot="1" x14ac:dyDescent="0.5">
      <c r="A11" s="71" t="s">
        <v>7</v>
      </c>
      <c r="B11" s="71"/>
      <c r="C11" s="71"/>
      <c r="D11" s="71"/>
      <c r="E11" s="87"/>
      <c r="F11" s="87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</row>
    <row r="12" spans="1:22" ht="21" thickTop="1" thickBot="1" x14ac:dyDescent="0.5">
      <c r="A12" s="71" t="s">
        <v>8</v>
      </c>
      <c r="B12" s="71"/>
      <c r="C12" s="71"/>
      <c r="D12" s="83"/>
      <c r="E12" s="91"/>
      <c r="F12" s="92"/>
      <c r="G12" s="93" t="s">
        <v>143</v>
      </c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4"/>
      <c r="U12" s="57"/>
    </row>
    <row r="13" spans="1:22" ht="18.600000000000001" thickTop="1" x14ac:dyDescent="0.45"/>
  </sheetData>
  <sheetProtection algorithmName="SHA-512" hashValue="SxcmVHXZ5tNg15OHaBCMcfwRD6XLo+MxMiqrVnuRrfYEzwDbeyDZUGCmtX6tVnspKzpWBtXi1F7ZtpLBI4WhQw==" saltValue="ZHPMTPgkJqYYlREOJYwL1Q==" spinCount="100000" sheet="1" objects="1" scenarios="1"/>
  <mergeCells count="26">
    <mergeCell ref="K4:L4"/>
    <mergeCell ref="M4:N4"/>
    <mergeCell ref="A11:D11"/>
    <mergeCell ref="E11:S11"/>
    <mergeCell ref="A12:D12"/>
    <mergeCell ref="E6:L6"/>
    <mergeCell ref="E12:F12"/>
    <mergeCell ref="G12:S12"/>
    <mergeCell ref="F10:S10"/>
    <mergeCell ref="A9:D9"/>
    <mergeCell ref="E9:J9"/>
    <mergeCell ref="K9:M9"/>
    <mergeCell ref="N9:S9"/>
    <mergeCell ref="A10:D10"/>
    <mergeCell ref="A6:D6"/>
    <mergeCell ref="P6:R6"/>
    <mergeCell ref="A5:D5"/>
    <mergeCell ref="E5:F5"/>
    <mergeCell ref="N5:O5"/>
    <mergeCell ref="Q5:R5"/>
    <mergeCell ref="E8:J8"/>
    <mergeCell ref="K8:M8"/>
    <mergeCell ref="N8:S8"/>
    <mergeCell ref="E7:O7"/>
    <mergeCell ref="A7:D7"/>
    <mergeCell ref="A8:D8"/>
  </mergeCells>
  <phoneticPr fontId="1"/>
  <conditionalFormatting sqref="M4:N4 P4 R4 E5:F5 H5 J5 L5 N5:O5 Q5:R5 M6 P6:R6 E7 E8:J9 N8:S9 F10:S10 E11:S11 E12:F12">
    <cfRule type="containsBlanks" dxfId="3" priority="1">
      <formula>LEN(TRIM(E4))=0</formula>
    </cfRule>
  </conditionalFormatting>
  <dataValidations count="2">
    <dataValidation type="list" allowBlank="1" showInputMessage="1" showErrorMessage="1" sqref="M6" xr:uid="{C3CDE30A-752F-4DAB-8779-08BB3C8C80C7}">
      <formula1>$U$5:$U$6</formula1>
    </dataValidation>
    <dataValidation type="list" allowBlank="1" showInputMessage="1" showErrorMessage="1" sqref="E12:F12" xr:uid="{DA30D6A2-A2B6-4F9D-894D-1F298881169C}">
      <formula1>$V$5:$V$6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9A6-BA50-449A-8BD2-16D62491DB98}">
  <dimension ref="A1:AC41"/>
  <sheetViews>
    <sheetView view="pageBreakPreview" zoomScaleNormal="100" zoomScaleSheetLayoutView="100" workbookViewId="0">
      <selection activeCell="M34" sqref="M34"/>
    </sheetView>
  </sheetViews>
  <sheetFormatPr defaultRowHeight="18" x14ac:dyDescent="0.45"/>
  <cols>
    <col min="1" max="8" width="4.19921875" customWidth="1"/>
    <col min="9" max="9" width="5.19921875" customWidth="1"/>
    <col min="10" max="10" width="4.59765625" customWidth="1"/>
    <col min="11" max="18" width="4.19921875" customWidth="1"/>
    <col min="19" max="19" width="3.3984375" customWidth="1"/>
    <col min="20" max="25" width="4.19921875" customWidth="1"/>
    <col min="28" max="28" width="32.19921875" customWidth="1"/>
  </cols>
  <sheetData>
    <row r="1" spans="1:29" ht="29.4" customHeight="1" x14ac:dyDescent="0.4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W1" t="s">
        <v>151</v>
      </c>
      <c r="X1" t="s">
        <v>153</v>
      </c>
      <c r="Z1">
        <v>5500</v>
      </c>
      <c r="AB1" t="s">
        <v>157</v>
      </c>
      <c r="AC1">
        <v>5500</v>
      </c>
    </row>
    <row r="2" spans="1:29" ht="19.8" x14ac:dyDescent="0.45">
      <c r="B2" s="13" t="s">
        <v>25</v>
      </c>
      <c r="C2" s="13"/>
      <c r="W2" t="s">
        <v>152</v>
      </c>
      <c r="X2" t="s">
        <v>154</v>
      </c>
      <c r="Z2">
        <v>6600</v>
      </c>
      <c r="AB2" t="s">
        <v>158</v>
      </c>
      <c r="AC2">
        <v>6600</v>
      </c>
    </row>
    <row r="3" spans="1:29" ht="19.8" x14ac:dyDescent="0.45">
      <c r="B3" s="13" t="s">
        <v>40</v>
      </c>
      <c r="C3" s="13"/>
      <c r="Z3">
        <v>7700</v>
      </c>
      <c r="AB3" t="s">
        <v>159</v>
      </c>
      <c r="AC3">
        <v>7700</v>
      </c>
    </row>
    <row r="4" spans="1:29" ht="13.2" customHeight="1" x14ac:dyDescent="0.45">
      <c r="B4" s="13"/>
      <c r="C4" s="13"/>
      <c r="AB4" t="s">
        <v>160</v>
      </c>
      <c r="AC4">
        <v>7260</v>
      </c>
    </row>
    <row r="5" spans="1:29" ht="21.6" customHeight="1" x14ac:dyDescent="0.45">
      <c r="A5" s="16"/>
      <c r="B5" s="60"/>
      <c r="C5" s="16"/>
      <c r="D5" s="16"/>
      <c r="E5" s="16"/>
      <c r="F5" s="16"/>
      <c r="G5" s="16"/>
      <c r="H5" s="16"/>
      <c r="I5" s="16"/>
      <c r="J5" s="60"/>
      <c r="K5" s="116" t="s">
        <v>29</v>
      </c>
      <c r="L5" s="85"/>
      <c r="M5" s="110" t="str">
        <f>IF(基本情報!M4="","",基本情報!M4)</f>
        <v/>
      </c>
      <c r="N5" s="111"/>
      <c r="O5" s="11" t="s">
        <v>14</v>
      </c>
      <c r="P5" s="65" t="str">
        <f>IF(基本情報!P4="","",基本情報!P4)</f>
        <v/>
      </c>
      <c r="Q5" s="11" t="s">
        <v>15</v>
      </c>
      <c r="R5" s="65" t="str">
        <f>IF(基本情報!R4="","",基本情報!R4)</f>
        <v/>
      </c>
      <c r="S5" s="12" t="s">
        <v>16</v>
      </c>
    </row>
    <row r="6" spans="1:29" ht="22.2" customHeight="1" thickBot="1" x14ac:dyDescent="0.5">
      <c r="A6" s="71" t="s">
        <v>1</v>
      </c>
      <c r="B6" s="71"/>
      <c r="C6" s="71"/>
      <c r="D6" s="71"/>
      <c r="E6" s="72" t="str">
        <f>IF(基本情報!E5="","",基本情報!E5)</f>
        <v/>
      </c>
      <c r="F6" s="73"/>
      <c r="G6" s="48" t="s">
        <v>14</v>
      </c>
      <c r="H6" s="67" t="str">
        <f>IF(基本情報!H5="","",基本情報!H5)</f>
        <v/>
      </c>
      <c r="I6" s="48" t="s">
        <v>15</v>
      </c>
      <c r="J6" s="67" t="str">
        <f>IF(基本情報!J5="","",基本情報!J5)</f>
        <v/>
      </c>
      <c r="K6" s="48" t="s">
        <v>19</v>
      </c>
      <c r="L6" s="66" t="str">
        <f>IF(基本情報!L5="","",基本情報!L5)</f>
        <v/>
      </c>
      <c r="M6" s="48" t="s">
        <v>17</v>
      </c>
      <c r="N6" s="122" t="str">
        <f>IF(基本情報!N5="","",基本情報!N5)</f>
        <v/>
      </c>
      <c r="O6" s="73"/>
      <c r="P6" s="47" t="s">
        <v>18</v>
      </c>
      <c r="Q6" s="74" t="str">
        <f>IF(基本情報!Q5="","",基本情報!Q5)</f>
        <v/>
      </c>
      <c r="R6" s="73"/>
      <c r="S6" s="55"/>
    </row>
    <row r="7" spans="1:29" ht="22.2" customHeight="1" thickTop="1" thickBot="1" x14ac:dyDescent="0.5">
      <c r="A7" s="71" t="s">
        <v>2</v>
      </c>
      <c r="B7" s="71"/>
      <c r="C7" s="71"/>
      <c r="D7" s="71"/>
      <c r="E7" s="89" t="s">
        <v>141</v>
      </c>
      <c r="F7" s="90"/>
      <c r="G7" s="90"/>
      <c r="H7" s="90"/>
      <c r="I7" s="90"/>
      <c r="J7" s="90"/>
      <c r="K7" s="90"/>
      <c r="L7" s="90"/>
      <c r="M7" s="90"/>
      <c r="N7" s="56"/>
      <c r="O7" s="68" t="str">
        <f>IF(基本情報!M6="","",基本情報!M6)</f>
        <v/>
      </c>
      <c r="P7" s="73" t="str">
        <f>IF(基本情報!P6="","",基本情報!P6)</f>
        <v/>
      </c>
      <c r="Q7" s="73"/>
      <c r="R7" s="73"/>
      <c r="S7" s="55" t="s">
        <v>12</v>
      </c>
    </row>
    <row r="8" spans="1:29" ht="22.2" customHeight="1" thickTop="1" x14ac:dyDescent="0.45">
      <c r="A8" s="71" t="s">
        <v>13</v>
      </c>
      <c r="B8" s="71"/>
      <c r="C8" s="71"/>
      <c r="D8" s="71"/>
      <c r="E8" s="75" t="str">
        <f>IF(基本情報!E7="","",基本情報!E7)</f>
        <v/>
      </c>
      <c r="F8" s="76"/>
      <c r="G8" s="76"/>
      <c r="H8" s="76"/>
      <c r="I8" s="76"/>
      <c r="J8" s="76"/>
      <c r="K8" s="76"/>
      <c r="L8" s="76"/>
      <c r="M8" s="76"/>
      <c r="N8" s="76"/>
      <c r="O8" s="48"/>
      <c r="P8" s="48"/>
      <c r="Q8" s="48"/>
      <c r="R8" s="48"/>
      <c r="S8" s="55"/>
    </row>
    <row r="9" spans="1:29" ht="22.2" customHeight="1" x14ac:dyDescent="0.45">
      <c r="A9" s="83" t="s">
        <v>20</v>
      </c>
      <c r="B9" s="84"/>
      <c r="C9" s="84"/>
      <c r="D9" s="85"/>
      <c r="E9" s="75" t="str">
        <f>IF(基本情報!E8="","",基本情報!E8)</f>
        <v/>
      </c>
      <c r="F9" s="76"/>
      <c r="G9" s="76"/>
      <c r="H9" s="76"/>
      <c r="I9" s="76"/>
      <c r="J9" s="76"/>
      <c r="K9" s="77" t="s">
        <v>3</v>
      </c>
      <c r="L9" s="78"/>
      <c r="M9" s="79"/>
      <c r="N9" s="75" t="str">
        <f>IF(基本情報!N8="","",基本情報!N8)</f>
        <v/>
      </c>
      <c r="O9" s="76"/>
      <c r="P9" s="76"/>
      <c r="Q9" s="76"/>
      <c r="R9" s="76"/>
      <c r="S9" s="80"/>
    </row>
    <row r="10" spans="1:29" ht="22.2" customHeight="1" x14ac:dyDescent="0.45">
      <c r="A10" s="71" t="s">
        <v>4</v>
      </c>
      <c r="B10" s="71"/>
      <c r="C10" s="71"/>
      <c r="D10" s="71"/>
      <c r="E10" s="88" t="str">
        <f>IF(基本情報!E9="","",基本情報!E9)</f>
        <v/>
      </c>
      <c r="F10" s="88"/>
      <c r="G10" s="88"/>
      <c r="H10" s="88"/>
      <c r="I10" s="88"/>
      <c r="J10" s="88"/>
      <c r="K10" s="95" t="s">
        <v>5</v>
      </c>
      <c r="L10" s="95"/>
      <c r="M10" s="95"/>
      <c r="N10" s="88" t="str">
        <f>IF(基本情報!N9="","",基本情報!N9)</f>
        <v/>
      </c>
      <c r="O10" s="88"/>
      <c r="P10" s="88"/>
      <c r="Q10" s="88"/>
      <c r="R10" s="88"/>
      <c r="S10" s="88"/>
    </row>
    <row r="11" spans="1:29" ht="22.2" customHeight="1" x14ac:dyDescent="0.45">
      <c r="A11" s="71" t="s">
        <v>6</v>
      </c>
      <c r="B11" s="71"/>
      <c r="C11" s="71"/>
      <c r="D11" s="71"/>
      <c r="E11" s="54" t="s">
        <v>149</v>
      </c>
      <c r="F11" s="76" t="str">
        <f>IF(基本情報!F10="","",基本情報!F10)</f>
        <v/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80"/>
    </row>
    <row r="12" spans="1:29" ht="22.2" customHeight="1" thickBot="1" x14ac:dyDescent="0.5">
      <c r="A12" s="71" t="s">
        <v>7</v>
      </c>
      <c r="B12" s="71"/>
      <c r="C12" s="71"/>
      <c r="D12" s="71"/>
      <c r="E12" s="87" t="str">
        <f>IF(基本情報!E11="","",基本情報!E11)</f>
        <v/>
      </c>
      <c r="F12" s="87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</row>
    <row r="13" spans="1:29" ht="22.2" customHeight="1" thickBot="1" x14ac:dyDescent="0.5">
      <c r="A13" s="71" t="s">
        <v>8</v>
      </c>
      <c r="B13" s="71"/>
      <c r="C13" s="71"/>
      <c r="D13" s="83"/>
      <c r="E13" s="123" t="str">
        <f>IF(基本情報!E12="","",基本情報!E12)</f>
        <v/>
      </c>
      <c r="F13" s="124"/>
      <c r="G13" s="125" t="s">
        <v>143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6"/>
    </row>
    <row r="14" spans="1:29" ht="12.6" customHeight="1" x14ac:dyDescent="0.45"/>
    <row r="15" spans="1:29" ht="26.4" x14ac:dyDescent="0.45">
      <c r="A15" s="117" t="s">
        <v>9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spans="1:29" ht="22.2" customHeight="1" x14ac:dyDescent="0.45">
      <c r="A16" s="116" t="s">
        <v>10</v>
      </c>
      <c r="B16" s="84"/>
      <c r="C16" s="84"/>
      <c r="D16" s="84"/>
      <c r="E16" s="84"/>
      <c r="F16" s="84"/>
      <c r="G16" s="84"/>
      <c r="H16" s="84"/>
      <c r="I16" s="84"/>
      <c r="J16" s="84"/>
      <c r="K16" s="83" t="s">
        <v>21</v>
      </c>
      <c r="L16" s="84"/>
      <c r="M16" s="85"/>
      <c r="N16" s="83" t="s">
        <v>11</v>
      </c>
      <c r="O16" s="85"/>
      <c r="P16" s="84" t="s">
        <v>22</v>
      </c>
      <c r="Q16" s="84"/>
      <c r="R16" s="84"/>
      <c r="S16" s="85"/>
    </row>
    <row r="17" spans="1:26" ht="25.2" customHeight="1" x14ac:dyDescent="0.45">
      <c r="A17" s="110" t="s">
        <v>159</v>
      </c>
      <c r="B17" s="111"/>
      <c r="C17" s="111"/>
      <c r="D17" s="111"/>
      <c r="E17" s="111"/>
      <c r="F17" s="111"/>
      <c r="G17" s="111"/>
      <c r="H17" s="111"/>
      <c r="I17" s="111"/>
      <c r="J17" s="112"/>
      <c r="K17" s="118">
        <f>IF($A$17:$A$19="","",VLOOKUP($A$17:$A$19,$AB:$AC,2,FALSE))</f>
        <v>7700</v>
      </c>
      <c r="L17" s="119"/>
      <c r="M17" s="2" t="s">
        <v>28</v>
      </c>
      <c r="N17" s="109"/>
      <c r="O17" s="109"/>
      <c r="P17" s="106" t="str">
        <f>IF(N17="","",K17*N17)</f>
        <v/>
      </c>
      <c r="Q17" s="107"/>
      <c r="R17" s="107"/>
      <c r="S17" s="2" t="s">
        <v>28</v>
      </c>
    </row>
    <row r="18" spans="1:26" ht="25.2" customHeight="1" x14ac:dyDescent="0.4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18" t="str">
        <f>IF($A$17:$A$19="","",VLOOKUP($A$17:$A$19,$AB:$AC,2,FALSE))</f>
        <v/>
      </c>
      <c r="L18" s="119"/>
      <c r="M18" s="2" t="s">
        <v>28</v>
      </c>
      <c r="N18" s="109"/>
      <c r="O18" s="109"/>
      <c r="P18" s="106" t="str">
        <f>IF(N18="","",K18*N18)</f>
        <v/>
      </c>
      <c r="Q18" s="107"/>
      <c r="R18" s="107"/>
      <c r="S18" s="2" t="s">
        <v>28</v>
      </c>
    </row>
    <row r="19" spans="1:26" ht="25.2" customHeight="1" x14ac:dyDescent="0.4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18" t="str">
        <f>IF($A$17:$A$19="","",VLOOKUP($A$17:$A$19,$AB:$AC,2,FALSE))</f>
        <v/>
      </c>
      <c r="L19" s="119"/>
      <c r="M19" s="2" t="s">
        <v>28</v>
      </c>
      <c r="N19" s="109"/>
      <c r="O19" s="109"/>
      <c r="P19" s="106" t="str">
        <f>IF(N19="","",K19*N19)</f>
        <v/>
      </c>
      <c r="Q19" s="107"/>
      <c r="R19" s="107"/>
      <c r="S19" s="2" t="s">
        <v>28</v>
      </c>
    </row>
    <row r="20" spans="1:26" ht="19.8" customHeight="1" thickBot="1" x14ac:dyDescent="0.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</row>
    <row r="21" spans="1:26" x14ac:dyDescent="0.45">
      <c r="A21" s="3"/>
      <c r="B21" s="4"/>
      <c r="C21" s="4"/>
      <c r="D21" s="4"/>
      <c r="E21" s="4"/>
      <c r="F21" s="4"/>
      <c r="G21" s="4"/>
      <c r="H21" s="4"/>
      <c r="I21" s="5"/>
      <c r="K21" s="114" t="s">
        <v>44</v>
      </c>
      <c r="L21" s="115"/>
      <c r="M21" s="115"/>
      <c r="N21" s="115"/>
      <c r="O21" s="115"/>
      <c r="P21" s="115"/>
      <c r="Q21" s="115"/>
      <c r="R21" s="115"/>
      <c r="S21" s="115"/>
    </row>
    <row r="22" spans="1:26" ht="18" customHeight="1" x14ac:dyDescent="0.45">
      <c r="A22" s="6"/>
      <c r="I22" s="7"/>
      <c r="K22" s="115"/>
      <c r="L22" s="115"/>
      <c r="M22" s="115"/>
      <c r="N22" s="115"/>
      <c r="O22" s="115"/>
      <c r="P22" s="115"/>
      <c r="Q22" s="115"/>
      <c r="R22" s="115"/>
      <c r="S22" s="115"/>
      <c r="T22" s="14"/>
      <c r="U22" s="14"/>
      <c r="V22" s="14"/>
      <c r="W22" s="14"/>
    </row>
    <row r="23" spans="1:26" ht="19.8" x14ac:dyDescent="0.45">
      <c r="A23" s="6"/>
      <c r="B23" s="104" t="s">
        <v>23</v>
      </c>
      <c r="C23" s="104"/>
      <c r="D23" s="104"/>
      <c r="E23" s="104"/>
      <c r="F23" s="104"/>
      <c r="G23" s="104"/>
      <c r="H23" s="104"/>
      <c r="I23" s="7"/>
      <c r="K23" s="115"/>
      <c r="L23" s="115"/>
      <c r="M23" s="115"/>
      <c r="N23" s="115"/>
      <c r="O23" s="115"/>
      <c r="P23" s="115"/>
      <c r="Q23" s="115"/>
      <c r="R23" s="115"/>
      <c r="S23" s="115"/>
    </row>
    <row r="24" spans="1:26" ht="18" customHeight="1" x14ac:dyDescent="0.45">
      <c r="A24" s="6"/>
      <c r="B24" s="105" t="s">
        <v>24</v>
      </c>
      <c r="C24" s="105"/>
      <c r="D24" s="105"/>
      <c r="E24" s="105"/>
      <c r="F24" s="105"/>
      <c r="G24" s="105"/>
      <c r="H24" s="105"/>
      <c r="I24" s="7"/>
      <c r="K24" s="115"/>
      <c r="L24" s="115"/>
      <c r="M24" s="115"/>
      <c r="N24" s="115"/>
      <c r="O24" s="115"/>
      <c r="P24" s="115"/>
      <c r="Q24" s="115"/>
      <c r="R24" s="115"/>
      <c r="S24" s="115"/>
    </row>
    <row r="25" spans="1:26" x14ac:dyDescent="0.45">
      <c r="A25" s="6"/>
      <c r="I25" s="7"/>
      <c r="K25" s="115"/>
      <c r="L25" s="115"/>
      <c r="M25" s="115"/>
      <c r="N25" s="115"/>
      <c r="O25" s="115"/>
      <c r="P25" s="115"/>
      <c r="Q25" s="115"/>
      <c r="R25" s="115"/>
      <c r="S25" s="115"/>
    </row>
    <row r="26" spans="1:26" x14ac:dyDescent="0.45">
      <c r="A26" s="6"/>
      <c r="I26" s="7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26" ht="18.600000000000001" thickBot="1" x14ac:dyDescent="0.5">
      <c r="A27" s="8"/>
      <c r="B27" s="9"/>
      <c r="C27" s="9"/>
      <c r="D27" s="9"/>
      <c r="E27" s="9"/>
      <c r="F27" s="9"/>
      <c r="G27" s="9"/>
      <c r="H27" s="9"/>
      <c r="I27" s="10"/>
      <c r="K27" s="115"/>
      <c r="L27" s="115"/>
      <c r="M27" s="115"/>
      <c r="N27" s="115"/>
      <c r="O27" s="115"/>
      <c r="P27" s="115"/>
      <c r="Q27" s="115"/>
      <c r="R27" s="115"/>
      <c r="S27" s="115"/>
    </row>
    <row r="28" spans="1:26" x14ac:dyDescent="0.45">
      <c r="A28" s="23" t="s">
        <v>27</v>
      </c>
      <c r="K28" s="115"/>
      <c r="L28" s="115"/>
      <c r="M28" s="115"/>
      <c r="N28" s="115"/>
      <c r="O28" s="115"/>
      <c r="P28" s="115"/>
      <c r="Q28" s="115"/>
      <c r="R28" s="115"/>
      <c r="S28" s="115"/>
    </row>
    <row r="29" spans="1:26" ht="13.2" customHeight="1" x14ac:dyDescent="0.45">
      <c r="A29" s="96" t="s">
        <v>30</v>
      </c>
      <c r="B29" s="96"/>
      <c r="C29" s="96"/>
      <c r="D29" s="96"/>
      <c r="E29" s="96"/>
      <c r="F29" s="96"/>
      <c r="G29" s="96"/>
      <c r="H29" s="96"/>
      <c r="I29" s="96"/>
      <c r="J29" s="15"/>
      <c r="K29" s="115"/>
      <c r="L29" s="115"/>
      <c r="M29" s="115"/>
      <c r="N29" s="115"/>
      <c r="O29" s="115"/>
      <c r="P29" s="115"/>
      <c r="Q29" s="115"/>
      <c r="R29" s="115"/>
      <c r="S29" s="115"/>
      <c r="Z29" t="s">
        <v>41</v>
      </c>
    </row>
    <row r="30" spans="1:26" ht="13.2" customHeight="1" x14ac:dyDescent="0.45">
      <c r="A30" s="96" t="s">
        <v>31</v>
      </c>
      <c r="B30" s="96"/>
      <c r="C30" s="96"/>
      <c r="D30" s="96"/>
      <c r="E30" s="96"/>
      <c r="F30" s="96"/>
      <c r="G30" s="96"/>
      <c r="H30" s="96"/>
      <c r="I30" s="96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1:26" ht="13.2" customHeight="1" x14ac:dyDescent="0.45">
      <c r="A31" s="96" t="s">
        <v>32</v>
      </c>
      <c r="B31" s="96"/>
      <c r="C31" s="96"/>
      <c r="D31" s="96"/>
      <c r="E31" s="96"/>
      <c r="F31" s="96"/>
      <c r="G31" s="96"/>
      <c r="H31" s="96"/>
      <c r="I31" s="96"/>
      <c r="J31" s="15"/>
      <c r="K31" s="1"/>
      <c r="M31" s="113" t="s">
        <v>39</v>
      </c>
      <c r="N31" s="113"/>
      <c r="O31" s="113"/>
      <c r="P31" s="113"/>
      <c r="Q31" s="113"/>
      <c r="R31" s="113"/>
      <c r="S31" s="113"/>
    </row>
    <row r="32" spans="1:26" ht="13.2" customHeight="1" x14ac:dyDescent="0.45">
      <c r="A32" s="96" t="s">
        <v>33</v>
      </c>
      <c r="B32" s="96"/>
      <c r="C32" s="96"/>
      <c r="D32" s="96"/>
      <c r="E32" s="96"/>
      <c r="F32" s="96"/>
      <c r="G32" s="96"/>
      <c r="H32" s="96"/>
      <c r="I32" s="96"/>
      <c r="M32" s="113"/>
      <c r="N32" s="113"/>
      <c r="O32" s="113"/>
      <c r="P32" s="113"/>
      <c r="Q32" s="113"/>
      <c r="R32" s="113"/>
      <c r="S32" s="113"/>
    </row>
    <row r="33" spans="1:19" ht="13.2" customHeight="1" x14ac:dyDescent="0.45">
      <c r="A33" s="96" t="s">
        <v>34</v>
      </c>
      <c r="B33" s="96"/>
      <c r="C33" s="96"/>
      <c r="D33" s="96"/>
      <c r="E33" s="96"/>
      <c r="F33" s="96"/>
      <c r="G33" s="96"/>
      <c r="H33" s="96"/>
      <c r="I33" s="96"/>
      <c r="M33" t="s">
        <v>162</v>
      </c>
    </row>
    <row r="34" spans="1:19" ht="13.2" customHeight="1" x14ac:dyDescent="0.45">
      <c r="A34" s="96" t="s">
        <v>35</v>
      </c>
      <c r="B34" s="96"/>
      <c r="C34" s="96"/>
      <c r="D34" s="96"/>
      <c r="E34" s="96"/>
      <c r="F34" s="96"/>
      <c r="G34" s="96"/>
      <c r="H34" s="96"/>
      <c r="I34" s="96"/>
      <c r="M34" t="s">
        <v>26</v>
      </c>
      <c r="S34" s="1"/>
    </row>
    <row r="35" spans="1:19" ht="13.2" customHeight="1" x14ac:dyDescent="0.45">
      <c r="A35" s="96" t="s">
        <v>36</v>
      </c>
      <c r="B35" s="96"/>
      <c r="C35" s="96"/>
      <c r="D35" s="96"/>
      <c r="E35" s="96"/>
      <c r="F35" s="96"/>
      <c r="G35" s="96"/>
      <c r="H35" s="96"/>
      <c r="I35" s="96"/>
      <c r="M35" s="1"/>
      <c r="N35" s="1"/>
      <c r="O35" s="1"/>
      <c r="P35" s="1"/>
      <c r="Q35" s="1"/>
      <c r="R35" s="1"/>
      <c r="S35" s="1"/>
    </row>
    <row r="36" spans="1:19" ht="13.2" customHeight="1" x14ac:dyDescent="0.45">
      <c r="A36" s="97" t="s">
        <v>42</v>
      </c>
      <c r="B36" s="97"/>
      <c r="C36" s="97"/>
      <c r="D36" s="97"/>
      <c r="E36" s="97"/>
      <c r="F36" s="97"/>
      <c r="G36" s="97"/>
      <c r="H36" s="97"/>
      <c r="I36" s="97"/>
    </row>
    <row r="37" spans="1:19" ht="13.2" customHeight="1" x14ac:dyDescent="0.45">
      <c r="A37" s="97" t="s">
        <v>43</v>
      </c>
      <c r="B37" s="97"/>
      <c r="C37" s="97"/>
      <c r="D37" s="97"/>
      <c r="E37" s="97"/>
      <c r="F37" s="97"/>
      <c r="G37" s="97"/>
      <c r="H37" s="97"/>
      <c r="I37" s="97"/>
    </row>
    <row r="38" spans="1:19" ht="7.8" customHeight="1" x14ac:dyDescent="0.45">
      <c r="A38" s="20"/>
      <c r="B38" s="20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19" ht="7.8" customHeight="1" thickBot="1" x14ac:dyDescent="0.5">
      <c r="A39" s="16"/>
      <c r="B39" s="16"/>
      <c r="C39" s="16"/>
      <c r="D39" s="16"/>
      <c r="E39" s="16"/>
      <c r="F39" s="16"/>
      <c r="G39" s="16"/>
      <c r="H39" s="16"/>
      <c r="I39" s="16"/>
    </row>
    <row r="40" spans="1:19" ht="15" customHeight="1" x14ac:dyDescent="0.45">
      <c r="A40" t="s">
        <v>37</v>
      </c>
      <c r="D40" s="98" t="s">
        <v>38</v>
      </c>
      <c r="E40" s="99"/>
      <c r="F40" s="99"/>
      <c r="G40" s="99"/>
      <c r="H40" s="99"/>
      <c r="I40" s="99"/>
      <c r="J40" s="99"/>
      <c r="K40" s="100"/>
    </row>
    <row r="41" spans="1:19" ht="19.8" customHeight="1" thickBot="1" x14ac:dyDescent="0.5">
      <c r="D41" s="17"/>
      <c r="E41" s="22" t="s">
        <v>15</v>
      </c>
      <c r="F41" s="18"/>
      <c r="G41" s="19" t="s">
        <v>16</v>
      </c>
      <c r="H41" s="101"/>
      <c r="I41" s="102"/>
      <c r="J41" s="102"/>
      <c r="K41" s="103"/>
    </row>
  </sheetData>
  <sheetProtection algorithmName="SHA-512" hashValue="xAqVuckA0OlxlCA6Y/pkgyCAhsJakImuERhDHvR/3HYX6ColPtGh15CIr+J9lVLKSrXX23e2zTq740wWHYpMKg==" saltValue="jvAZpNxWlzBw7pqm/EGkhw==" spinCount="100000" sheet="1" objects="1" scenarios="1"/>
  <mergeCells count="61">
    <mergeCell ref="A11:D11"/>
    <mergeCell ref="A12:D12"/>
    <mergeCell ref="A13:D13"/>
    <mergeCell ref="N6:O6"/>
    <mergeCell ref="Q6:R6"/>
    <mergeCell ref="E6:F6"/>
    <mergeCell ref="E8:N8"/>
    <mergeCell ref="N9:S9"/>
    <mergeCell ref="E10:J10"/>
    <mergeCell ref="E13:F13"/>
    <mergeCell ref="G13:S13"/>
    <mergeCell ref="F11:S11"/>
    <mergeCell ref="A9:D9"/>
    <mergeCell ref="A10:D10"/>
    <mergeCell ref="E9:J9"/>
    <mergeCell ref="K9:M9"/>
    <mergeCell ref="A1:S1"/>
    <mergeCell ref="A6:D6"/>
    <mergeCell ref="A7:D7"/>
    <mergeCell ref="A8:D8"/>
    <mergeCell ref="P7:R7"/>
    <mergeCell ref="E7:M7"/>
    <mergeCell ref="A20:J20"/>
    <mergeCell ref="A18:J18"/>
    <mergeCell ref="K18:L18"/>
    <mergeCell ref="A19:J19"/>
    <mergeCell ref="K19:L19"/>
    <mergeCell ref="A17:J17"/>
    <mergeCell ref="K10:M10"/>
    <mergeCell ref="M31:S32"/>
    <mergeCell ref="K21:S29"/>
    <mergeCell ref="K5:L5"/>
    <mergeCell ref="M5:N5"/>
    <mergeCell ref="N10:S10"/>
    <mergeCell ref="E12:S12"/>
    <mergeCell ref="A31:I31"/>
    <mergeCell ref="A32:I32"/>
    <mergeCell ref="A15:S15"/>
    <mergeCell ref="A16:J16"/>
    <mergeCell ref="K17:L17"/>
    <mergeCell ref="K16:M16"/>
    <mergeCell ref="N16:O16"/>
    <mergeCell ref="P16:S16"/>
    <mergeCell ref="P17:R17"/>
    <mergeCell ref="P18:R18"/>
    <mergeCell ref="P19:R19"/>
    <mergeCell ref="K20:M20"/>
    <mergeCell ref="N17:O17"/>
    <mergeCell ref="N18:O18"/>
    <mergeCell ref="N19:O19"/>
    <mergeCell ref="D40:K40"/>
    <mergeCell ref="H41:K41"/>
    <mergeCell ref="A35:I35"/>
    <mergeCell ref="A30:I30"/>
    <mergeCell ref="B23:H23"/>
    <mergeCell ref="B24:H24"/>
    <mergeCell ref="A33:I33"/>
    <mergeCell ref="A34:I34"/>
    <mergeCell ref="A29:I29"/>
    <mergeCell ref="A36:I36"/>
    <mergeCell ref="A37:I37"/>
  </mergeCells>
  <phoneticPr fontId="1"/>
  <conditionalFormatting sqref="M5:N5 P5 R5 E6:F6 H6 J6 L6 N6:O6 Q6:R6 O7:R7 E8:N8 E9:J10 N9:S10 F11:S11 E12:S12 E13:F13">
    <cfRule type="containsBlanks" dxfId="2" priority="1">
      <formula>LEN(TRIM(E5))=0</formula>
    </cfRule>
  </conditionalFormatting>
  <dataValidations count="3">
    <dataValidation type="list" allowBlank="1" showInputMessage="1" showErrorMessage="1" sqref="O7" xr:uid="{624195A5-9594-4221-9547-1D70B3A902B3}">
      <formula1>$W$1:$W$2</formula1>
    </dataValidation>
    <dataValidation type="list" allowBlank="1" showInputMessage="1" showErrorMessage="1" sqref="E13:F13" xr:uid="{65B448FC-D689-4FD3-BF68-5EBC34BF8D02}">
      <formula1>$X$1:$X$2</formula1>
    </dataValidation>
    <dataValidation type="list" allowBlank="1" showInputMessage="1" showErrorMessage="1" sqref="A17:J19" xr:uid="{F3C3B3FE-DBF3-41A8-8C71-C97678EEF3F0}">
      <formula1>$AB$1:$AB$6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AF664-E739-432A-8919-EA7C5BE86088}">
  <sheetPr>
    <pageSetUpPr fitToPage="1"/>
  </sheetPr>
  <dimension ref="A1:AB57"/>
  <sheetViews>
    <sheetView view="pageBreakPreview" zoomScale="85" zoomScaleNormal="100" zoomScaleSheetLayoutView="85" workbookViewId="0">
      <selection activeCell="O50" sqref="O50"/>
    </sheetView>
  </sheetViews>
  <sheetFormatPr defaultRowHeight="18" x14ac:dyDescent="0.45"/>
  <cols>
    <col min="1" max="1" width="4.796875" customWidth="1"/>
    <col min="2" max="6" width="4.69921875" customWidth="1"/>
    <col min="7" max="8" width="4.19921875" customWidth="1"/>
    <col min="9" max="9" width="5.296875" customWidth="1"/>
    <col min="10" max="11" width="4.19921875" customWidth="1"/>
    <col min="12" max="17" width="4.69921875" customWidth="1"/>
    <col min="18" max="19" width="4.19921875" customWidth="1"/>
    <col min="20" max="20" width="5.296875" customWidth="1"/>
    <col min="21" max="22" width="4.19921875" customWidth="1"/>
    <col min="23" max="23" width="4.09765625" customWidth="1"/>
    <col min="24" max="25" width="4.19921875" customWidth="1"/>
    <col min="28" max="28" width="8.796875" customWidth="1"/>
  </cols>
  <sheetData>
    <row r="1" spans="1:28" ht="29.4" customHeight="1" x14ac:dyDescent="0.45">
      <c r="A1" s="121" t="s">
        <v>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AA1" t="s">
        <v>151</v>
      </c>
      <c r="AB1" t="s">
        <v>153</v>
      </c>
    </row>
    <row r="2" spans="1:28" ht="12.6" customHeight="1" x14ac:dyDescent="0.45">
      <c r="A2" s="27" t="s">
        <v>46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AA2" t="s">
        <v>152</v>
      </c>
      <c r="AB2" t="s">
        <v>154</v>
      </c>
    </row>
    <row r="3" spans="1:28" ht="12.6" hidden="1" customHeight="1" x14ac:dyDescent="0.45">
      <c r="A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28" ht="9" customHeight="1" x14ac:dyDescent="0.4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28" ht="18.600000000000001" customHeight="1" x14ac:dyDescent="0.45">
      <c r="M5" s="116" t="s">
        <v>29</v>
      </c>
      <c r="N5" s="85"/>
      <c r="O5" s="110" t="str">
        <f>IF(基本情報!M4="","",基本情報!M4)</f>
        <v/>
      </c>
      <c r="P5" s="111"/>
      <c r="Q5" s="11" t="s">
        <v>14</v>
      </c>
      <c r="R5" s="65" t="str">
        <f>IF(基本情報!P4="","",基本情報!P4)</f>
        <v/>
      </c>
      <c r="S5" s="11" t="s">
        <v>15</v>
      </c>
      <c r="T5" s="65" t="str">
        <f>IF(基本情報!R4="","",基本情報!R4)</f>
        <v/>
      </c>
      <c r="U5" s="12" t="s">
        <v>16</v>
      </c>
    </row>
    <row r="6" spans="1:28" ht="19.8" customHeight="1" thickBot="1" x14ac:dyDescent="0.5">
      <c r="A6" s="71" t="s">
        <v>47</v>
      </c>
      <c r="B6" s="71"/>
      <c r="C6" s="71"/>
      <c r="D6" s="71"/>
      <c r="E6" s="72" t="str">
        <f>IF(基本情報!E5="","",基本情報!E5)</f>
        <v/>
      </c>
      <c r="F6" s="73"/>
      <c r="G6" s="48" t="s">
        <v>14</v>
      </c>
      <c r="H6" s="67" t="str">
        <f>IF(基本情報!H5="","",基本情報!H5)</f>
        <v/>
      </c>
      <c r="I6" s="48" t="s">
        <v>15</v>
      </c>
      <c r="J6" s="67" t="str">
        <f>IF(基本情報!J5="","",基本情報!J5)</f>
        <v/>
      </c>
      <c r="K6" s="48" t="s">
        <v>19</v>
      </c>
      <c r="L6" s="66" t="str">
        <f>IF(基本情報!L5="","",基本情報!L5)</f>
        <v/>
      </c>
      <c r="M6" s="48" t="s">
        <v>17</v>
      </c>
      <c r="N6" s="48"/>
      <c r="O6" s="122" t="str">
        <f>IF(基本情報!N5="","",基本情報!N5)</f>
        <v/>
      </c>
      <c r="P6" s="73"/>
      <c r="Q6" s="73"/>
      <c r="R6" s="47" t="s">
        <v>18</v>
      </c>
      <c r="S6" s="127" t="str">
        <f>IF(基本情報!Q5="","",基本情報!Q5)</f>
        <v/>
      </c>
      <c r="T6" s="127"/>
      <c r="U6" s="128"/>
      <c r="V6" s="46"/>
    </row>
    <row r="7" spans="1:28" ht="19.8" customHeight="1" thickBot="1" x14ac:dyDescent="0.5">
      <c r="A7" s="71" t="s">
        <v>48</v>
      </c>
      <c r="B7" s="71"/>
      <c r="C7" s="71"/>
      <c r="D7" s="71"/>
      <c r="E7" s="145" t="s">
        <v>147</v>
      </c>
      <c r="F7" s="143"/>
      <c r="G7" s="143"/>
      <c r="H7" s="143"/>
      <c r="I7" s="143"/>
      <c r="J7" s="143"/>
      <c r="K7" s="143"/>
      <c r="L7" s="143"/>
      <c r="M7" s="143"/>
      <c r="N7" s="143"/>
      <c r="O7" s="49"/>
      <c r="P7" s="69" t="str">
        <f>IF(基本情報!M6="","",基本情報!M6)</f>
        <v/>
      </c>
      <c r="Q7" s="50"/>
      <c r="R7" s="146" t="str">
        <f>IF(基本情報!P6="","",基本情報!P6)</f>
        <v/>
      </c>
      <c r="S7" s="146"/>
      <c r="T7" s="146"/>
      <c r="U7" s="51" t="s">
        <v>12</v>
      </c>
    </row>
    <row r="8" spans="1:28" ht="19.8" customHeight="1" x14ac:dyDescent="0.45">
      <c r="A8" s="71" t="s">
        <v>13</v>
      </c>
      <c r="B8" s="71"/>
      <c r="C8" s="71"/>
      <c r="D8" s="71"/>
      <c r="E8" s="81" t="str">
        <f>IF(基本情報!E7="","",基本情報!E7)</f>
        <v/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8"/>
      <c r="R8" s="48"/>
      <c r="S8" s="48"/>
      <c r="T8" s="48"/>
      <c r="U8" s="55"/>
    </row>
    <row r="9" spans="1:28" ht="19.8" customHeight="1" x14ac:dyDescent="0.45">
      <c r="A9" s="83" t="s">
        <v>20</v>
      </c>
      <c r="B9" s="84"/>
      <c r="C9" s="84"/>
      <c r="D9" s="85"/>
      <c r="E9" s="88" t="str">
        <f>IF(基本情報!E8="","",基本情報!E8)</f>
        <v/>
      </c>
      <c r="F9" s="88"/>
      <c r="G9" s="88"/>
      <c r="H9" s="88"/>
      <c r="I9" s="88"/>
      <c r="J9" s="88"/>
      <c r="K9" s="88"/>
      <c r="L9" s="95" t="s">
        <v>3</v>
      </c>
      <c r="M9" s="95"/>
      <c r="N9" s="95"/>
      <c r="O9" s="95"/>
      <c r="P9" s="88" t="str">
        <f>IF(基本情報!N8="","",基本情報!N8)</f>
        <v/>
      </c>
      <c r="Q9" s="88"/>
      <c r="R9" s="88"/>
      <c r="S9" s="88"/>
      <c r="T9" s="88"/>
      <c r="U9" s="88"/>
    </row>
    <row r="10" spans="1:28" ht="19.8" customHeight="1" x14ac:dyDescent="0.45">
      <c r="A10" s="71" t="s">
        <v>4</v>
      </c>
      <c r="B10" s="71"/>
      <c r="C10" s="71"/>
      <c r="D10" s="71"/>
      <c r="E10" s="88" t="str">
        <f>IF(基本情報!E9="","",基本情報!E9)</f>
        <v/>
      </c>
      <c r="F10" s="88"/>
      <c r="G10" s="88"/>
      <c r="H10" s="88"/>
      <c r="I10" s="88"/>
      <c r="J10" s="88"/>
      <c r="K10" s="88"/>
      <c r="L10" s="95" t="s">
        <v>5</v>
      </c>
      <c r="M10" s="95"/>
      <c r="N10" s="95"/>
      <c r="O10" s="95"/>
      <c r="P10" s="88" t="str">
        <f>IF(基本情報!N9="","",基本情報!N9)</f>
        <v/>
      </c>
      <c r="Q10" s="88"/>
      <c r="R10" s="88"/>
      <c r="S10" s="88"/>
      <c r="T10" s="88"/>
      <c r="U10" s="88"/>
    </row>
    <row r="11" spans="1:28" ht="19.8" customHeight="1" x14ac:dyDescent="0.45">
      <c r="A11" s="71" t="s">
        <v>6</v>
      </c>
      <c r="B11" s="71"/>
      <c r="C11" s="71"/>
      <c r="D11" s="71"/>
      <c r="E11" s="54" t="s">
        <v>145</v>
      </c>
      <c r="F11" s="76" t="str">
        <f>IF(基本情報!F10="","",基本情報!F10)</f>
        <v/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80"/>
    </row>
    <row r="12" spans="1:28" ht="19.8" customHeight="1" thickBot="1" x14ac:dyDescent="0.5">
      <c r="A12" s="71" t="s">
        <v>7</v>
      </c>
      <c r="B12" s="71"/>
      <c r="C12" s="71"/>
      <c r="D12" s="71"/>
      <c r="E12" s="87" t="str">
        <f>IF(基本情報!E11="","",基本情報!E11)</f>
        <v/>
      </c>
      <c r="F12" s="87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</row>
    <row r="13" spans="1:28" ht="19.8" customHeight="1" thickBot="1" x14ac:dyDescent="0.5">
      <c r="A13" s="71" t="s">
        <v>8</v>
      </c>
      <c r="B13" s="71"/>
      <c r="C13" s="71"/>
      <c r="D13" s="83"/>
      <c r="E13" s="139" t="str">
        <f>IF(基本情報!E12="","",基本情報!E12)</f>
        <v/>
      </c>
      <c r="F13" s="140"/>
      <c r="G13" s="143" t="s">
        <v>143</v>
      </c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4"/>
    </row>
    <row r="14" spans="1:28" ht="8.4" customHeight="1" x14ac:dyDescent="0.45"/>
    <row r="15" spans="1:28" ht="15" customHeight="1" x14ac:dyDescent="0.45">
      <c r="A15" s="137" t="s">
        <v>9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</row>
    <row r="16" spans="1:28" ht="15.6" customHeight="1" x14ac:dyDescent="0.45">
      <c r="A16" s="129" t="s">
        <v>10</v>
      </c>
      <c r="B16" s="138"/>
      <c r="C16" s="138"/>
      <c r="D16" s="138"/>
      <c r="E16" s="138"/>
      <c r="F16" s="130"/>
      <c r="G16" s="129" t="s">
        <v>49</v>
      </c>
      <c r="H16" s="130"/>
      <c r="I16" s="30" t="s">
        <v>50</v>
      </c>
      <c r="J16" s="129" t="s">
        <v>51</v>
      </c>
      <c r="K16" s="130"/>
      <c r="L16" s="129" t="s">
        <v>10</v>
      </c>
      <c r="M16" s="138"/>
      <c r="N16" s="138"/>
      <c r="O16" s="138"/>
      <c r="P16" s="138"/>
      <c r="Q16" s="130"/>
      <c r="R16" s="129" t="s">
        <v>49</v>
      </c>
      <c r="S16" s="130"/>
      <c r="T16" s="30" t="s">
        <v>50</v>
      </c>
      <c r="U16" s="129" t="s">
        <v>51</v>
      </c>
      <c r="V16" s="130"/>
    </row>
    <row r="17" spans="1:22" ht="26.4" customHeight="1" x14ac:dyDescent="0.45">
      <c r="A17" s="31" t="s">
        <v>52</v>
      </c>
      <c r="B17" s="131" t="s">
        <v>53</v>
      </c>
      <c r="C17" s="132"/>
      <c r="D17" s="132"/>
      <c r="E17" s="132"/>
      <c r="F17" s="132"/>
      <c r="G17" s="133">
        <v>5940</v>
      </c>
      <c r="H17" s="134"/>
      <c r="I17" s="64"/>
      <c r="J17" s="135" t="str">
        <f>IF(I17="","",G17*I17)</f>
        <v/>
      </c>
      <c r="K17" s="135"/>
      <c r="L17" s="31" t="s">
        <v>54</v>
      </c>
      <c r="M17" s="131" t="s">
        <v>55</v>
      </c>
      <c r="N17" s="132"/>
      <c r="O17" s="132"/>
      <c r="P17" s="132"/>
      <c r="Q17" s="132"/>
      <c r="R17" s="133">
        <v>8554</v>
      </c>
      <c r="S17" s="136"/>
      <c r="T17" s="64"/>
      <c r="U17" s="135" t="str">
        <f>IF(T17="","",R17*T17)</f>
        <v/>
      </c>
      <c r="V17" s="135"/>
    </row>
    <row r="18" spans="1:22" ht="26.4" customHeight="1" x14ac:dyDescent="0.45">
      <c r="A18" s="31" t="s">
        <v>56</v>
      </c>
      <c r="B18" s="131" t="s">
        <v>57</v>
      </c>
      <c r="C18" s="132"/>
      <c r="D18" s="132"/>
      <c r="E18" s="132"/>
      <c r="F18" s="132"/>
      <c r="G18" s="133">
        <v>6534</v>
      </c>
      <c r="H18" s="134"/>
      <c r="I18" s="64"/>
      <c r="J18" s="135" t="str">
        <f t="shared" ref="J18:J29" si="0">IF(I18="","",G18*I18)</f>
        <v/>
      </c>
      <c r="K18" s="135"/>
      <c r="L18" s="31" t="s">
        <v>58</v>
      </c>
      <c r="M18" s="131" t="s">
        <v>59</v>
      </c>
      <c r="N18" s="132"/>
      <c r="O18" s="132"/>
      <c r="P18" s="132"/>
      <c r="Q18" s="132"/>
      <c r="R18" s="133">
        <v>14256</v>
      </c>
      <c r="S18" s="136"/>
      <c r="T18" s="64"/>
      <c r="U18" s="135" t="str">
        <f t="shared" ref="U18:U28" si="1">IF(T18="","",R18*T18)</f>
        <v/>
      </c>
      <c r="V18" s="135"/>
    </row>
    <row r="19" spans="1:22" ht="26.4" customHeight="1" x14ac:dyDescent="0.45">
      <c r="A19" s="31" t="s">
        <v>60</v>
      </c>
      <c r="B19" s="131" t="s">
        <v>61</v>
      </c>
      <c r="C19" s="132"/>
      <c r="D19" s="132"/>
      <c r="E19" s="132"/>
      <c r="F19" s="132"/>
      <c r="G19" s="133">
        <v>7128</v>
      </c>
      <c r="H19" s="134"/>
      <c r="I19" s="64"/>
      <c r="J19" s="135" t="str">
        <f t="shared" si="0"/>
        <v/>
      </c>
      <c r="K19" s="135"/>
      <c r="L19" s="31" t="s">
        <v>62</v>
      </c>
      <c r="M19" s="131" t="s">
        <v>63</v>
      </c>
      <c r="N19" s="132"/>
      <c r="O19" s="132"/>
      <c r="P19" s="132"/>
      <c r="Q19" s="132"/>
      <c r="R19" s="133">
        <v>7128</v>
      </c>
      <c r="S19" s="136"/>
      <c r="T19" s="64"/>
      <c r="U19" s="135" t="str">
        <f t="shared" si="1"/>
        <v/>
      </c>
      <c r="V19" s="135"/>
    </row>
    <row r="20" spans="1:22" ht="26.4" customHeight="1" x14ac:dyDescent="0.45">
      <c r="A20" s="31" t="s">
        <v>64</v>
      </c>
      <c r="B20" s="131" t="s">
        <v>65</v>
      </c>
      <c r="C20" s="132"/>
      <c r="D20" s="132"/>
      <c r="E20" s="132"/>
      <c r="F20" s="132"/>
      <c r="G20" s="133">
        <v>7722</v>
      </c>
      <c r="H20" s="134"/>
      <c r="I20" s="64"/>
      <c r="J20" s="135" t="str">
        <f t="shared" si="0"/>
        <v/>
      </c>
      <c r="K20" s="135"/>
      <c r="L20" s="31" t="s">
        <v>66</v>
      </c>
      <c r="M20" s="131" t="s">
        <v>67</v>
      </c>
      <c r="N20" s="132"/>
      <c r="O20" s="132"/>
      <c r="P20" s="132"/>
      <c r="Q20" s="132"/>
      <c r="R20" s="133">
        <v>8078</v>
      </c>
      <c r="S20" s="136"/>
      <c r="T20" s="64"/>
      <c r="U20" s="135" t="str">
        <f t="shared" si="1"/>
        <v/>
      </c>
      <c r="V20" s="135"/>
    </row>
    <row r="21" spans="1:22" ht="26.4" customHeight="1" x14ac:dyDescent="0.45">
      <c r="A21" s="31" t="s">
        <v>68</v>
      </c>
      <c r="B21" s="131" t="s">
        <v>69</v>
      </c>
      <c r="C21" s="132"/>
      <c r="D21" s="132"/>
      <c r="E21" s="132"/>
      <c r="F21" s="132"/>
      <c r="G21" s="133">
        <v>8316</v>
      </c>
      <c r="H21" s="134"/>
      <c r="I21" s="64"/>
      <c r="J21" s="135" t="str">
        <f t="shared" si="0"/>
        <v/>
      </c>
      <c r="K21" s="135"/>
      <c r="L21" s="31" t="s">
        <v>70</v>
      </c>
      <c r="M21" s="131" t="s">
        <v>71</v>
      </c>
      <c r="N21" s="132"/>
      <c r="O21" s="132"/>
      <c r="P21" s="132"/>
      <c r="Q21" s="132"/>
      <c r="R21" s="133">
        <v>1210</v>
      </c>
      <c r="S21" s="136"/>
      <c r="T21" s="64"/>
      <c r="U21" s="135" t="str">
        <f t="shared" si="1"/>
        <v/>
      </c>
      <c r="V21" s="135"/>
    </row>
    <row r="22" spans="1:22" ht="26.4" customHeight="1" x14ac:dyDescent="0.45">
      <c r="A22" s="31" t="s">
        <v>72</v>
      </c>
      <c r="B22" s="131" t="s">
        <v>73</v>
      </c>
      <c r="C22" s="132"/>
      <c r="D22" s="132"/>
      <c r="E22" s="132"/>
      <c r="F22" s="132"/>
      <c r="G22" s="133">
        <v>8435</v>
      </c>
      <c r="H22" s="134"/>
      <c r="I22" s="64"/>
      <c r="J22" s="135" t="str">
        <f t="shared" si="0"/>
        <v/>
      </c>
      <c r="K22" s="135"/>
      <c r="L22" s="31" t="s">
        <v>74</v>
      </c>
      <c r="M22" s="131" t="s">
        <v>75</v>
      </c>
      <c r="N22" s="132"/>
      <c r="O22" s="132"/>
      <c r="P22" s="132"/>
      <c r="Q22" s="132"/>
      <c r="R22" s="133">
        <v>6050</v>
      </c>
      <c r="S22" s="136"/>
      <c r="T22" s="64"/>
      <c r="U22" s="135" t="str">
        <f t="shared" si="1"/>
        <v/>
      </c>
      <c r="V22" s="135"/>
    </row>
    <row r="23" spans="1:22" ht="26.4" customHeight="1" x14ac:dyDescent="0.45">
      <c r="A23" s="31" t="s">
        <v>76</v>
      </c>
      <c r="B23" s="131" t="s">
        <v>77</v>
      </c>
      <c r="C23" s="132"/>
      <c r="D23" s="132"/>
      <c r="E23" s="132"/>
      <c r="F23" s="132"/>
      <c r="G23" s="133">
        <v>9148</v>
      </c>
      <c r="H23" s="134"/>
      <c r="I23" s="64"/>
      <c r="J23" s="135" t="str">
        <f t="shared" si="0"/>
        <v/>
      </c>
      <c r="K23" s="135"/>
      <c r="L23" s="31" t="s">
        <v>78</v>
      </c>
      <c r="M23" s="131" t="s">
        <v>79</v>
      </c>
      <c r="N23" s="132"/>
      <c r="O23" s="132"/>
      <c r="P23" s="132"/>
      <c r="Q23" s="132"/>
      <c r="R23" s="133">
        <v>6600</v>
      </c>
      <c r="S23" s="136"/>
      <c r="T23" s="64"/>
      <c r="U23" s="135" t="str">
        <f t="shared" si="1"/>
        <v/>
      </c>
      <c r="V23" s="135"/>
    </row>
    <row r="24" spans="1:22" ht="26.4" customHeight="1" x14ac:dyDescent="0.45">
      <c r="A24" s="31" t="s">
        <v>80</v>
      </c>
      <c r="B24" s="131" t="s">
        <v>81</v>
      </c>
      <c r="C24" s="132"/>
      <c r="D24" s="132"/>
      <c r="E24" s="132"/>
      <c r="F24" s="132"/>
      <c r="G24" s="133">
        <v>9504</v>
      </c>
      <c r="H24" s="134"/>
      <c r="I24" s="64"/>
      <c r="J24" s="135" t="str">
        <f t="shared" si="0"/>
        <v/>
      </c>
      <c r="K24" s="135"/>
      <c r="L24" s="31"/>
      <c r="M24" s="131"/>
      <c r="N24" s="132"/>
      <c r="O24" s="132"/>
      <c r="P24" s="132"/>
      <c r="Q24" s="132"/>
      <c r="R24" s="141"/>
      <c r="S24" s="107"/>
      <c r="T24" s="64"/>
      <c r="U24" s="135" t="str">
        <f t="shared" si="1"/>
        <v/>
      </c>
      <c r="V24" s="135"/>
    </row>
    <row r="25" spans="1:22" ht="25.8" customHeight="1" x14ac:dyDescent="0.45">
      <c r="A25" s="31" t="s">
        <v>82</v>
      </c>
      <c r="B25" s="131" t="s">
        <v>83</v>
      </c>
      <c r="C25" s="132"/>
      <c r="D25" s="132"/>
      <c r="E25" s="132"/>
      <c r="F25" s="132"/>
      <c r="G25" s="133">
        <v>7722</v>
      </c>
      <c r="H25" s="134"/>
      <c r="I25" s="64"/>
      <c r="J25" s="135" t="str">
        <f t="shared" si="0"/>
        <v/>
      </c>
      <c r="K25" s="135"/>
      <c r="L25" s="31"/>
      <c r="M25" s="131"/>
      <c r="N25" s="132"/>
      <c r="O25" s="132"/>
      <c r="P25" s="132"/>
      <c r="Q25" s="132"/>
      <c r="R25" s="141"/>
      <c r="S25" s="107"/>
      <c r="T25" s="64"/>
      <c r="U25" s="135" t="str">
        <f t="shared" si="1"/>
        <v/>
      </c>
      <c r="V25" s="135"/>
    </row>
    <row r="26" spans="1:22" ht="25.8" customHeight="1" x14ac:dyDescent="0.45">
      <c r="A26" s="31" t="s">
        <v>84</v>
      </c>
      <c r="B26" s="131" t="s">
        <v>85</v>
      </c>
      <c r="C26" s="132"/>
      <c r="D26" s="132"/>
      <c r="E26" s="132"/>
      <c r="F26" s="132"/>
      <c r="G26" s="133">
        <v>8910</v>
      </c>
      <c r="H26" s="134"/>
      <c r="I26" s="64"/>
      <c r="J26" s="135" t="str">
        <f t="shared" si="0"/>
        <v/>
      </c>
      <c r="K26" s="135"/>
      <c r="L26" s="31"/>
      <c r="M26" s="131"/>
      <c r="N26" s="132"/>
      <c r="O26" s="132"/>
      <c r="P26" s="132"/>
      <c r="Q26" s="132"/>
      <c r="R26" s="141"/>
      <c r="S26" s="107"/>
      <c r="T26" s="64"/>
      <c r="U26" s="135" t="str">
        <f t="shared" si="1"/>
        <v/>
      </c>
      <c r="V26" s="135"/>
    </row>
    <row r="27" spans="1:22" ht="25.8" customHeight="1" x14ac:dyDescent="0.45">
      <c r="A27" s="31" t="s">
        <v>86</v>
      </c>
      <c r="B27" s="142" t="s">
        <v>87</v>
      </c>
      <c r="C27" s="142"/>
      <c r="D27" s="142"/>
      <c r="E27" s="142"/>
      <c r="F27" s="131"/>
      <c r="G27" s="133">
        <v>9742</v>
      </c>
      <c r="H27" s="136"/>
      <c r="I27" s="64"/>
      <c r="J27" s="135" t="str">
        <f t="shared" si="0"/>
        <v/>
      </c>
      <c r="K27" s="135"/>
      <c r="L27" s="31"/>
      <c r="M27" s="131"/>
      <c r="N27" s="132"/>
      <c r="O27" s="132"/>
      <c r="P27" s="132"/>
      <c r="Q27" s="132"/>
      <c r="R27" s="141"/>
      <c r="S27" s="107"/>
      <c r="T27" s="64"/>
      <c r="U27" s="135" t="str">
        <f t="shared" si="1"/>
        <v/>
      </c>
      <c r="V27" s="135"/>
    </row>
    <row r="28" spans="1:22" ht="25.8" customHeight="1" x14ac:dyDescent="0.45">
      <c r="A28" s="31" t="s">
        <v>88</v>
      </c>
      <c r="B28" s="142" t="s">
        <v>89</v>
      </c>
      <c r="C28" s="142"/>
      <c r="D28" s="142"/>
      <c r="E28" s="142"/>
      <c r="F28" s="131"/>
      <c r="G28" s="133">
        <v>11642</v>
      </c>
      <c r="H28" s="136"/>
      <c r="I28" s="64"/>
      <c r="J28" s="135" t="str">
        <f t="shared" si="0"/>
        <v/>
      </c>
      <c r="K28" s="135"/>
      <c r="L28" s="31"/>
      <c r="M28" s="131"/>
      <c r="N28" s="132"/>
      <c r="O28" s="132"/>
      <c r="P28" s="132"/>
      <c r="Q28" s="132"/>
      <c r="R28" s="141"/>
      <c r="S28" s="107"/>
      <c r="T28" s="64"/>
      <c r="U28" s="135" t="str">
        <f t="shared" si="1"/>
        <v/>
      </c>
      <c r="V28" s="135"/>
    </row>
    <row r="29" spans="1:22" ht="25.8" customHeight="1" x14ac:dyDescent="0.45">
      <c r="A29" s="31" t="s">
        <v>90</v>
      </c>
      <c r="B29" s="142" t="s">
        <v>91</v>
      </c>
      <c r="C29" s="142"/>
      <c r="D29" s="142"/>
      <c r="E29" s="142"/>
      <c r="F29" s="131"/>
      <c r="G29" s="133">
        <v>7722</v>
      </c>
      <c r="H29" s="136"/>
      <c r="I29" s="64"/>
      <c r="J29" s="135" t="str">
        <f t="shared" si="0"/>
        <v/>
      </c>
      <c r="K29" s="135"/>
      <c r="L29" s="31"/>
      <c r="M29" s="131"/>
      <c r="N29" s="132"/>
      <c r="O29" s="132"/>
      <c r="P29" s="132"/>
      <c r="Q29" s="132"/>
      <c r="R29" s="141"/>
      <c r="S29" s="107"/>
      <c r="T29" s="64"/>
      <c r="U29" s="135"/>
      <c r="V29" s="135"/>
    </row>
    <row r="30" spans="1:22" ht="9.6" customHeight="1" x14ac:dyDescent="0.45">
      <c r="A30" s="33"/>
      <c r="B30" s="26"/>
      <c r="C30" s="26"/>
      <c r="D30" s="26"/>
      <c r="E30" s="26"/>
      <c r="F30" s="26"/>
      <c r="G30" s="34"/>
      <c r="H30" s="34"/>
      <c r="I30" s="24"/>
      <c r="J30" s="34"/>
      <c r="K30" s="34"/>
      <c r="L30" s="26"/>
      <c r="M30" s="26"/>
      <c r="N30" s="26"/>
      <c r="O30" s="26"/>
      <c r="P30" s="26"/>
      <c r="Q30" s="26"/>
      <c r="R30" s="35"/>
      <c r="S30" s="35"/>
      <c r="T30" s="24"/>
      <c r="U30" s="34"/>
      <c r="V30" s="34"/>
    </row>
    <row r="31" spans="1:22" ht="14.4" customHeight="1" x14ac:dyDescent="0.45">
      <c r="A31" s="33"/>
      <c r="B31" s="26"/>
      <c r="C31" s="26"/>
      <c r="D31" s="26"/>
      <c r="E31" s="26"/>
      <c r="F31" s="26"/>
      <c r="G31" s="34"/>
      <c r="H31" s="34"/>
      <c r="I31" s="24"/>
      <c r="J31" s="34"/>
      <c r="K31" s="34"/>
      <c r="L31" s="158" t="s">
        <v>92</v>
      </c>
      <c r="M31" s="158"/>
      <c r="N31" s="158"/>
      <c r="O31" s="26"/>
      <c r="P31" s="158" t="s">
        <v>93</v>
      </c>
      <c r="Q31" s="158"/>
      <c r="R31" s="158"/>
      <c r="S31" s="35"/>
      <c r="T31" s="158" t="s">
        <v>94</v>
      </c>
      <c r="U31" s="158"/>
      <c r="V31" s="158"/>
    </row>
    <row r="32" spans="1:22" ht="22.2" customHeight="1" x14ac:dyDescent="0.45">
      <c r="A32" s="33"/>
      <c r="B32" s="26"/>
      <c r="C32" s="26"/>
      <c r="D32" s="26"/>
      <c r="E32" s="26"/>
      <c r="F32" s="26"/>
      <c r="G32" s="34"/>
      <c r="H32" s="34"/>
      <c r="I32" s="24"/>
      <c r="J32" s="34"/>
      <c r="K32" s="34"/>
      <c r="L32" s="159" t="str">
        <f>IF(SUM(J17:K29,U17:V29)=0,"",SUM(J17:K29,U17:V29))</f>
        <v/>
      </c>
      <c r="M32" s="160"/>
      <c r="N32" s="160"/>
      <c r="O32" s="36" t="s">
        <v>95</v>
      </c>
      <c r="P32" s="161" t="str">
        <f>IF(L32="","",IF(L32&gt;30000,0,(L32*0.1)))</f>
        <v/>
      </c>
      <c r="Q32" s="161"/>
      <c r="R32" s="161"/>
      <c r="S32" s="24" t="s">
        <v>96</v>
      </c>
      <c r="T32" s="159" t="str">
        <f>IF(L32="","",L32+P32)</f>
        <v/>
      </c>
      <c r="U32" s="160"/>
      <c r="V32" s="160"/>
    </row>
    <row r="33" spans="1:22" ht="16.8" customHeight="1" x14ac:dyDescent="0.45">
      <c r="K33" s="108"/>
      <c r="L33" s="108"/>
      <c r="M33" s="108"/>
      <c r="P33" s="37" t="s">
        <v>97</v>
      </c>
      <c r="T33" s="37" t="s">
        <v>98</v>
      </c>
    </row>
    <row r="34" spans="1:22" ht="12.6" customHeight="1" x14ac:dyDescent="0.45">
      <c r="A34" s="23" t="s">
        <v>99</v>
      </c>
      <c r="K34" s="24"/>
      <c r="L34" s="24"/>
      <c r="M34" s="24"/>
      <c r="P34" s="37"/>
      <c r="T34" s="37"/>
    </row>
    <row r="35" spans="1:22" ht="12.6" customHeight="1" x14ac:dyDescent="0.45">
      <c r="A35" s="23" t="s">
        <v>100</v>
      </c>
      <c r="K35" s="24"/>
      <c r="L35" s="24"/>
      <c r="M35" s="24"/>
      <c r="P35" s="37"/>
      <c r="T35" s="37"/>
    </row>
    <row r="36" spans="1:22" ht="12.6" customHeight="1" x14ac:dyDescent="0.45">
      <c r="A36" s="23" t="s">
        <v>101</v>
      </c>
      <c r="K36" s="24"/>
      <c r="L36" s="24"/>
      <c r="M36" s="24"/>
      <c r="P36" s="37"/>
      <c r="T36" s="37"/>
    </row>
    <row r="37" spans="1:22" ht="16.8" customHeight="1" x14ac:dyDescent="0.45">
      <c r="A37" s="23" t="s">
        <v>102</v>
      </c>
      <c r="K37" s="24"/>
      <c r="L37" s="24"/>
      <c r="M37" s="24"/>
      <c r="P37" s="37"/>
      <c r="T37" s="37"/>
    </row>
    <row r="38" spans="1:22" ht="11.4" customHeight="1" thickBot="1" x14ac:dyDescent="0.5">
      <c r="A38" s="16"/>
      <c r="B38" s="16"/>
      <c r="C38" s="16"/>
      <c r="D38" s="16"/>
      <c r="E38" s="16"/>
      <c r="F38" s="16"/>
      <c r="G38" s="16"/>
      <c r="H38" s="16"/>
      <c r="I38" s="16"/>
      <c r="K38" s="24"/>
      <c r="L38" s="24"/>
      <c r="M38" s="24"/>
      <c r="P38" s="37"/>
      <c r="T38" s="37"/>
    </row>
    <row r="39" spans="1:22" ht="19.8" customHeight="1" x14ac:dyDescent="0.45">
      <c r="A39" s="147" t="s">
        <v>23</v>
      </c>
      <c r="B39" s="148"/>
      <c r="C39" s="148"/>
      <c r="D39" s="148"/>
      <c r="E39" s="148"/>
      <c r="F39" s="148"/>
      <c r="G39" s="148"/>
      <c r="H39" s="148"/>
      <c r="I39" s="149"/>
      <c r="J39" s="23" t="s">
        <v>27</v>
      </c>
      <c r="S39" s="38"/>
    </row>
    <row r="40" spans="1:22" ht="12.6" customHeight="1" x14ac:dyDescent="0.45">
      <c r="A40" s="150"/>
      <c r="B40" s="151"/>
      <c r="C40" s="151"/>
      <c r="D40" s="151"/>
      <c r="E40" s="151"/>
      <c r="F40" s="151"/>
      <c r="G40" s="151"/>
      <c r="H40" s="151"/>
      <c r="I40" s="152"/>
      <c r="J40" s="96" t="s">
        <v>103</v>
      </c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</row>
    <row r="41" spans="1:22" ht="12.6" customHeight="1" x14ac:dyDescent="0.45">
      <c r="A41" s="150"/>
      <c r="B41" s="151"/>
      <c r="C41" s="151"/>
      <c r="D41" s="151"/>
      <c r="E41" s="151"/>
      <c r="F41" s="151"/>
      <c r="G41" s="151"/>
      <c r="H41" s="151"/>
      <c r="I41" s="152"/>
      <c r="J41" s="96" t="s">
        <v>104</v>
      </c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</row>
    <row r="42" spans="1:22" ht="12.6" customHeight="1" x14ac:dyDescent="0.45">
      <c r="A42" s="150"/>
      <c r="B42" s="151"/>
      <c r="C42" s="151"/>
      <c r="D42" s="151"/>
      <c r="E42" s="151"/>
      <c r="F42" s="151"/>
      <c r="G42" s="151"/>
      <c r="H42" s="151"/>
      <c r="I42" s="152"/>
      <c r="J42" s="96" t="s">
        <v>105</v>
      </c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</row>
    <row r="43" spans="1:22" ht="12.6" customHeight="1" x14ac:dyDescent="0.45">
      <c r="A43" s="150"/>
      <c r="B43" s="151"/>
      <c r="C43" s="151"/>
      <c r="D43" s="151"/>
      <c r="E43" s="151"/>
      <c r="F43" s="151"/>
      <c r="G43" s="151"/>
      <c r="H43" s="151"/>
      <c r="I43" s="152"/>
      <c r="J43" s="96" t="s">
        <v>106</v>
      </c>
      <c r="K43" s="96"/>
      <c r="L43" s="96"/>
      <c r="M43" s="96"/>
      <c r="N43" s="96"/>
      <c r="O43" s="96"/>
      <c r="P43" s="96"/>
      <c r="Q43" s="96"/>
      <c r="R43" s="96"/>
      <c r="S43" s="96"/>
    </row>
    <row r="44" spans="1:22" ht="12.6" customHeight="1" x14ac:dyDescent="0.45">
      <c r="A44" s="150"/>
      <c r="B44" s="151"/>
      <c r="C44" s="151"/>
      <c r="D44" s="151"/>
      <c r="E44" s="151"/>
      <c r="F44" s="151"/>
      <c r="G44" s="151"/>
      <c r="H44" s="151"/>
      <c r="I44" s="152"/>
      <c r="J44" s="156" t="s">
        <v>107</v>
      </c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</row>
    <row r="45" spans="1:22" ht="12.6" customHeight="1" x14ac:dyDescent="0.45">
      <c r="A45" s="150"/>
      <c r="B45" s="151"/>
      <c r="C45" s="151"/>
      <c r="D45" s="151"/>
      <c r="E45" s="151"/>
      <c r="F45" s="151"/>
      <c r="G45" s="151"/>
      <c r="H45" s="151"/>
      <c r="I45" s="152"/>
      <c r="J45" s="96" t="s">
        <v>108</v>
      </c>
      <c r="K45" s="96"/>
      <c r="L45" s="96"/>
      <c r="M45" s="96"/>
      <c r="N45" s="96"/>
      <c r="O45" s="96"/>
      <c r="P45" s="96"/>
      <c r="Q45" s="96"/>
      <c r="R45" s="96"/>
      <c r="S45" s="96"/>
    </row>
    <row r="46" spans="1:22" ht="12.6" customHeight="1" x14ac:dyDescent="0.45">
      <c r="A46" s="150"/>
      <c r="B46" s="151"/>
      <c r="C46" s="151"/>
      <c r="D46" s="151"/>
      <c r="E46" s="151"/>
      <c r="F46" s="151"/>
      <c r="G46" s="151"/>
      <c r="H46" s="151"/>
      <c r="I46" s="152"/>
      <c r="J46" s="15" t="s">
        <v>109</v>
      </c>
      <c r="K46" s="15"/>
      <c r="L46" s="15"/>
      <c r="M46" s="15"/>
      <c r="N46" s="15"/>
      <c r="O46" s="15"/>
      <c r="P46" s="15"/>
      <c r="Q46" s="15"/>
      <c r="R46" s="15"/>
      <c r="S46" s="15"/>
    </row>
    <row r="47" spans="1:22" ht="10.199999999999999" customHeight="1" x14ac:dyDescent="0.45">
      <c r="A47" s="150"/>
      <c r="B47" s="151"/>
      <c r="C47" s="151"/>
      <c r="D47" s="151"/>
      <c r="E47" s="151"/>
      <c r="F47" s="151"/>
      <c r="G47" s="151"/>
      <c r="H47" s="151"/>
      <c r="I47" s="152"/>
      <c r="J47" s="39"/>
      <c r="K47" s="39"/>
      <c r="L47" s="39"/>
      <c r="M47" s="39"/>
      <c r="N47" s="39"/>
      <c r="O47" s="157" t="s">
        <v>39</v>
      </c>
      <c r="P47" s="157"/>
      <c r="Q47" s="157"/>
      <c r="R47" s="157"/>
      <c r="S47" s="157"/>
      <c r="T47" s="157"/>
      <c r="U47" s="157"/>
    </row>
    <row r="48" spans="1:22" ht="10.199999999999999" customHeight="1" x14ac:dyDescent="0.45">
      <c r="A48" s="150"/>
      <c r="B48" s="151"/>
      <c r="C48" s="151"/>
      <c r="D48" s="151"/>
      <c r="E48" s="151"/>
      <c r="F48" s="151"/>
      <c r="G48" s="151"/>
      <c r="H48" s="151"/>
      <c r="I48" s="152"/>
      <c r="J48" s="39" t="s">
        <v>109</v>
      </c>
      <c r="K48" s="39"/>
      <c r="L48" s="39"/>
      <c r="M48" s="39"/>
      <c r="N48" s="39"/>
      <c r="O48" s="157"/>
      <c r="P48" s="157"/>
      <c r="Q48" s="157"/>
      <c r="R48" s="157"/>
      <c r="S48" s="157"/>
      <c r="T48" s="157"/>
      <c r="U48" s="157"/>
    </row>
    <row r="49" spans="1:22" ht="13.2" customHeight="1" x14ac:dyDescent="0.45">
      <c r="A49" s="150"/>
      <c r="B49" s="151"/>
      <c r="C49" s="151"/>
      <c r="D49" s="151"/>
      <c r="E49" s="151"/>
      <c r="F49" s="151"/>
      <c r="G49" s="151"/>
      <c r="H49" s="151"/>
      <c r="I49" s="152"/>
      <c r="J49" s="15"/>
      <c r="K49" s="1"/>
      <c r="L49" s="1"/>
      <c r="M49" s="1"/>
      <c r="O49" t="s">
        <v>162</v>
      </c>
      <c r="U49" s="1"/>
    </row>
    <row r="50" spans="1:22" ht="13.2" customHeight="1" thickBot="1" x14ac:dyDescent="0.5">
      <c r="A50" s="153"/>
      <c r="B50" s="154"/>
      <c r="C50" s="154"/>
      <c r="D50" s="154"/>
      <c r="E50" s="154"/>
      <c r="F50" s="154"/>
      <c r="G50" s="154"/>
      <c r="H50" s="154"/>
      <c r="I50" s="155"/>
      <c r="O50" t="s">
        <v>26</v>
      </c>
      <c r="U50" s="1"/>
    </row>
    <row r="51" spans="1:22" ht="10.199999999999999" customHeight="1" x14ac:dyDescent="0.45">
      <c r="A51" s="96" t="s">
        <v>109</v>
      </c>
      <c r="B51" s="96"/>
      <c r="C51" s="96"/>
      <c r="D51" s="96"/>
      <c r="E51" s="96"/>
      <c r="F51" s="96"/>
      <c r="G51" s="96"/>
      <c r="H51" s="96"/>
      <c r="I51" s="96"/>
    </row>
    <row r="52" spans="1:22" ht="13.2" customHeight="1" x14ac:dyDescent="0.45">
      <c r="A52" s="15"/>
      <c r="B52" s="15"/>
      <c r="C52" s="15"/>
      <c r="D52" s="15"/>
      <c r="E52" s="15"/>
      <c r="F52" s="15"/>
      <c r="G52" s="15"/>
      <c r="H52" s="15"/>
      <c r="I52" s="15"/>
      <c r="S52" s="1"/>
    </row>
    <row r="53" spans="1:22" ht="7.8" customHeight="1" x14ac:dyDescent="0.45">
      <c r="A53" s="20"/>
      <c r="B53" s="20"/>
      <c r="C53" s="20"/>
      <c r="D53" s="20"/>
      <c r="E53" s="20"/>
      <c r="F53" s="20"/>
      <c r="G53" s="20"/>
      <c r="H53" s="20"/>
      <c r="I53" s="20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</row>
    <row r="54" spans="1:22" ht="7.8" customHeight="1" thickBot="1" x14ac:dyDescent="0.5">
      <c r="A54" s="16"/>
      <c r="B54" s="16"/>
      <c r="C54" s="16"/>
      <c r="D54" s="16"/>
      <c r="E54" s="16"/>
      <c r="F54" s="16"/>
      <c r="G54" s="16"/>
      <c r="H54" s="16"/>
      <c r="I54" s="16"/>
    </row>
    <row r="55" spans="1:22" ht="15" customHeight="1" x14ac:dyDescent="0.45">
      <c r="A55" t="s">
        <v>37</v>
      </c>
      <c r="D55" s="98" t="s">
        <v>38</v>
      </c>
      <c r="E55" s="99"/>
      <c r="F55" s="99"/>
      <c r="G55" s="99"/>
      <c r="H55" s="99"/>
      <c r="I55" s="99"/>
      <c r="J55" s="99"/>
      <c r="K55" s="100"/>
    </row>
    <row r="56" spans="1:22" ht="19.8" customHeight="1" thickBot="1" x14ac:dyDescent="0.5">
      <c r="D56" s="17"/>
      <c r="E56" s="22" t="s">
        <v>15</v>
      </c>
      <c r="F56" s="18"/>
      <c r="G56" s="19" t="s">
        <v>16</v>
      </c>
      <c r="H56" s="101"/>
      <c r="I56" s="102"/>
      <c r="J56" s="102"/>
      <c r="K56" s="103"/>
    </row>
    <row r="57" spans="1:22" x14ac:dyDescent="0.45">
      <c r="A57" s="40"/>
    </row>
  </sheetData>
  <sheetProtection algorithmName="SHA-512" hashValue="Ti1Hmu0a7xBflniikfqY7eiImGGt09BrF/dOTjOZVWU8SV4/Tyhevd4AeLucZPfokU7JFizuTdpoankGWvGPdg==" saltValue="gWqrNw9naC/GzwEMfkw7Bg==" spinCount="100000" sheet="1" objects="1" scenarios="1"/>
  <mergeCells count="130">
    <mergeCell ref="G13:U13"/>
    <mergeCell ref="F11:U11"/>
    <mergeCell ref="E7:N7"/>
    <mergeCell ref="A51:I51"/>
    <mergeCell ref="D55:K55"/>
    <mergeCell ref="H56:K56"/>
    <mergeCell ref="R7:T7"/>
    <mergeCell ref="E8:P8"/>
    <mergeCell ref="K33:M33"/>
    <mergeCell ref="A39:I50"/>
    <mergeCell ref="J40:V40"/>
    <mergeCell ref="J41:V41"/>
    <mergeCell ref="J42:V42"/>
    <mergeCell ref="J43:S43"/>
    <mergeCell ref="J44:V44"/>
    <mergeCell ref="J45:S45"/>
    <mergeCell ref="O47:U48"/>
    <mergeCell ref="L31:N31"/>
    <mergeCell ref="P31:R31"/>
    <mergeCell ref="T31:V31"/>
    <mergeCell ref="L32:N32"/>
    <mergeCell ref="P32:R32"/>
    <mergeCell ref="T32:V32"/>
    <mergeCell ref="B29:F29"/>
    <mergeCell ref="G29:H29"/>
    <mergeCell ref="J29:K29"/>
    <mergeCell ref="M29:Q29"/>
    <mergeCell ref="R29:S29"/>
    <mergeCell ref="U29:V29"/>
    <mergeCell ref="B28:F28"/>
    <mergeCell ref="G28:H28"/>
    <mergeCell ref="J28:K28"/>
    <mergeCell ref="M28:Q28"/>
    <mergeCell ref="R28:S28"/>
    <mergeCell ref="U28:V28"/>
    <mergeCell ref="B27:F27"/>
    <mergeCell ref="G27:H27"/>
    <mergeCell ref="J27:K27"/>
    <mergeCell ref="M27:Q27"/>
    <mergeCell ref="R27:S27"/>
    <mergeCell ref="U27:V27"/>
    <mergeCell ref="B26:F26"/>
    <mergeCell ref="G26:H26"/>
    <mergeCell ref="J26:K26"/>
    <mergeCell ref="M26:Q26"/>
    <mergeCell ref="R26:S26"/>
    <mergeCell ref="U26:V26"/>
    <mergeCell ref="B25:F25"/>
    <mergeCell ref="G25:H25"/>
    <mergeCell ref="J25:K25"/>
    <mergeCell ref="M25:Q25"/>
    <mergeCell ref="R25:S25"/>
    <mergeCell ref="U25:V25"/>
    <mergeCell ref="B24:F24"/>
    <mergeCell ref="G24:H24"/>
    <mergeCell ref="J24:K24"/>
    <mergeCell ref="M24:Q24"/>
    <mergeCell ref="R24:S24"/>
    <mergeCell ref="U24:V24"/>
    <mergeCell ref="B23:F23"/>
    <mergeCell ref="G23:H23"/>
    <mergeCell ref="J23:K23"/>
    <mergeCell ref="M23:Q23"/>
    <mergeCell ref="R23:S23"/>
    <mergeCell ref="U23:V23"/>
    <mergeCell ref="B22:F22"/>
    <mergeCell ref="G22:H22"/>
    <mergeCell ref="J22:K22"/>
    <mergeCell ref="M22:Q22"/>
    <mergeCell ref="R22:S22"/>
    <mergeCell ref="U22:V22"/>
    <mergeCell ref="B21:F21"/>
    <mergeCell ref="G21:H21"/>
    <mergeCell ref="J21:K21"/>
    <mergeCell ref="M21:Q21"/>
    <mergeCell ref="R21:S21"/>
    <mergeCell ref="U21:V21"/>
    <mergeCell ref="B20:F20"/>
    <mergeCell ref="G20:H20"/>
    <mergeCell ref="J20:K20"/>
    <mergeCell ref="M20:Q20"/>
    <mergeCell ref="R20:S20"/>
    <mergeCell ref="U20:V20"/>
    <mergeCell ref="B19:F19"/>
    <mergeCell ref="G19:H19"/>
    <mergeCell ref="J19:K19"/>
    <mergeCell ref="M19:Q19"/>
    <mergeCell ref="R19:S19"/>
    <mergeCell ref="U19:V19"/>
    <mergeCell ref="B18:F18"/>
    <mergeCell ref="G18:H18"/>
    <mergeCell ref="J18:K18"/>
    <mergeCell ref="M18:Q18"/>
    <mergeCell ref="R18:S18"/>
    <mergeCell ref="U18:V18"/>
    <mergeCell ref="A11:D11"/>
    <mergeCell ref="A7:D7"/>
    <mergeCell ref="A8:D8"/>
    <mergeCell ref="A9:D9"/>
    <mergeCell ref="E9:K9"/>
    <mergeCell ref="L9:O9"/>
    <mergeCell ref="P9:U9"/>
    <mergeCell ref="U16:V16"/>
    <mergeCell ref="B17:F17"/>
    <mergeCell ref="G17:H17"/>
    <mergeCell ref="J17:K17"/>
    <mergeCell ref="M17:Q17"/>
    <mergeCell ref="R17:S17"/>
    <mergeCell ref="U17:V17"/>
    <mergeCell ref="A12:D12"/>
    <mergeCell ref="E12:U12"/>
    <mergeCell ref="A13:D13"/>
    <mergeCell ref="A15:S15"/>
    <mergeCell ref="A16:F16"/>
    <mergeCell ref="G16:H16"/>
    <mergeCell ref="J16:K16"/>
    <mergeCell ref="L16:Q16"/>
    <mergeCell ref="R16:S16"/>
    <mergeCell ref="E13:F13"/>
    <mergeCell ref="A1:V1"/>
    <mergeCell ref="M5:N5"/>
    <mergeCell ref="O5:P5"/>
    <mergeCell ref="A6:D6"/>
    <mergeCell ref="E6:F6"/>
    <mergeCell ref="O6:Q6"/>
    <mergeCell ref="S6:U6"/>
    <mergeCell ref="A10:D10"/>
    <mergeCell ref="E10:K10"/>
    <mergeCell ref="L10:O10"/>
    <mergeCell ref="P10:U10"/>
  </mergeCells>
  <phoneticPr fontId="1"/>
  <conditionalFormatting sqref="O5:P5 R5 T5 E6:F6 H6 J6 L6 O6:Q6 S6:U6 P7 R7:T7 E8:P8 E9:K10 P9:U10 F11:U11 E12:U12 E13:F13">
    <cfRule type="containsBlanks" dxfId="1" priority="1">
      <formula>LEN(TRIM(E5))=0</formula>
    </cfRule>
  </conditionalFormatting>
  <dataValidations count="3">
    <dataValidation type="list" allowBlank="1" showInputMessage="1" showErrorMessage="1" sqref="W62:W1048576" xr:uid="{3435BE44-A547-4E9B-9FB7-9068188A0761}">
      <formula1>$V:$V</formula1>
    </dataValidation>
    <dataValidation type="list" allowBlank="1" showInputMessage="1" showErrorMessage="1" sqref="E13:F13" xr:uid="{4BD17AAC-139E-47F9-B2C4-98937B5420D4}">
      <formula1>$AB$1:$AB$2</formula1>
    </dataValidation>
    <dataValidation type="list" allowBlank="1" showInputMessage="1" showErrorMessage="1" sqref="P7" xr:uid="{BDBAEBB1-9C0E-4CE8-81C2-435F22E7504F}">
      <formula1>$AA$1:$AA$2</formula1>
    </dataValidation>
  </dataValidations>
  <pageMargins left="0.70866141732283472" right="0.70866141732283472" top="0.55118110236220474" bottom="0.35433070866141736" header="0" footer="0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9852-3F71-45F2-8B19-8FC6D1589BFE}">
  <sheetPr>
    <pageSetUpPr fitToPage="1"/>
  </sheetPr>
  <dimension ref="A1:AB56"/>
  <sheetViews>
    <sheetView view="pageBreakPreview" zoomScale="85" zoomScaleNormal="100" zoomScaleSheetLayoutView="85" workbookViewId="0">
      <selection activeCell="Z22" sqref="Z22"/>
    </sheetView>
  </sheetViews>
  <sheetFormatPr defaultRowHeight="18" x14ac:dyDescent="0.45"/>
  <cols>
    <col min="1" max="1" width="4.796875" customWidth="1"/>
    <col min="2" max="6" width="4.69921875" customWidth="1"/>
    <col min="7" max="8" width="4.19921875" customWidth="1"/>
    <col min="9" max="9" width="5.296875" customWidth="1"/>
    <col min="10" max="11" width="4.19921875" customWidth="1"/>
    <col min="12" max="17" width="4.69921875" customWidth="1"/>
    <col min="18" max="19" width="4.19921875" customWidth="1"/>
    <col min="20" max="20" width="5.296875" customWidth="1"/>
    <col min="21" max="22" width="4.19921875" customWidth="1"/>
    <col min="23" max="23" width="4.09765625" customWidth="1"/>
    <col min="24" max="25" width="4.19921875" customWidth="1"/>
  </cols>
  <sheetData>
    <row r="1" spans="1:28" ht="29.4" customHeight="1" x14ac:dyDescent="0.45">
      <c r="A1" s="121" t="s">
        <v>110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AA1" t="s">
        <v>151</v>
      </c>
      <c r="AB1" t="s">
        <v>153</v>
      </c>
    </row>
    <row r="2" spans="1:28" ht="12.6" customHeight="1" x14ac:dyDescent="0.45">
      <c r="A2" s="27" t="s">
        <v>46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AA2" t="s">
        <v>152</v>
      </c>
      <c r="AB2" t="s">
        <v>154</v>
      </c>
    </row>
    <row r="3" spans="1:28" ht="12.6" hidden="1" customHeight="1" x14ac:dyDescent="0.45">
      <c r="A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28" ht="9" customHeight="1" x14ac:dyDescent="0.4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28" ht="18.600000000000001" customHeight="1" x14ac:dyDescent="0.45">
      <c r="M5" s="116" t="s">
        <v>29</v>
      </c>
      <c r="N5" s="85"/>
      <c r="O5" s="110" t="str">
        <f>IF(基本情報!M4="","",基本情報!M4)</f>
        <v/>
      </c>
      <c r="P5" s="111"/>
      <c r="Q5" s="11" t="s">
        <v>14</v>
      </c>
      <c r="R5" s="65" t="str">
        <f>IF(基本情報!P4="","",基本情報!P4)</f>
        <v/>
      </c>
      <c r="S5" s="11" t="s">
        <v>15</v>
      </c>
      <c r="T5" s="65" t="str">
        <f>IF(基本情報!R4="","",基本情報!R4)</f>
        <v/>
      </c>
      <c r="U5" s="12" t="s">
        <v>16</v>
      </c>
    </row>
    <row r="6" spans="1:28" ht="19.8" customHeight="1" thickBot="1" x14ac:dyDescent="0.5">
      <c r="A6" s="95" t="s">
        <v>47</v>
      </c>
      <c r="B6" s="95"/>
      <c r="C6" s="95"/>
      <c r="D6" s="95"/>
      <c r="E6" s="72" t="str">
        <f>IF(基本情報!E5="","",基本情報!E5)</f>
        <v/>
      </c>
      <c r="F6" s="73"/>
      <c r="G6" s="48" t="s">
        <v>14</v>
      </c>
      <c r="H6" s="67" t="str">
        <f>IF(基本情報!H5="","",基本情報!H5)</f>
        <v/>
      </c>
      <c r="I6" s="48" t="s">
        <v>15</v>
      </c>
      <c r="J6" s="67" t="str">
        <f>IF(基本情報!J5="","",基本情報!J5)</f>
        <v/>
      </c>
      <c r="K6" s="48" t="s">
        <v>19</v>
      </c>
      <c r="L6" s="66" t="str">
        <f>IF(基本情報!L5="","",基本情報!L5)</f>
        <v/>
      </c>
      <c r="M6" s="48" t="s">
        <v>17</v>
      </c>
      <c r="N6" s="48"/>
      <c r="O6" s="74" t="str">
        <f>IF(基本情報!N5="","",基本情報!N5)</f>
        <v/>
      </c>
      <c r="P6" s="73"/>
      <c r="Q6" s="73"/>
      <c r="R6" s="47" t="s">
        <v>18</v>
      </c>
      <c r="S6" s="127" t="str">
        <f>IF(基本情報!Q5="","",基本情報!Q5)</f>
        <v/>
      </c>
      <c r="T6" s="127"/>
      <c r="U6" s="128"/>
      <c r="V6" s="28"/>
    </row>
    <row r="7" spans="1:28" ht="19.8" customHeight="1" thickBot="1" x14ac:dyDescent="0.5">
      <c r="A7" s="95" t="s">
        <v>48</v>
      </c>
      <c r="B7" s="95"/>
      <c r="C7" s="95"/>
      <c r="D7" s="95"/>
      <c r="E7" s="145" t="s">
        <v>148</v>
      </c>
      <c r="F7" s="143"/>
      <c r="G7" s="143"/>
      <c r="H7" s="143"/>
      <c r="I7" s="143"/>
      <c r="J7" s="143"/>
      <c r="K7" s="143"/>
      <c r="L7" s="143"/>
      <c r="M7" s="143"/>
      <c r="N7" s="143"/>
      <c r="O7" s="49"/>
      <c r="P7" s="69" t="str">
        <f>IF(基本情報!M6="","",基本情報!M6)</f>
        <v/>
      </c>
      <c r="Q7" s="50"/>
      <c r="R7" s="146" t="str">
        <f>IF(基本情報!P6="","",基本情報!P6)</f>
        <v/>
      </c>
      <c r="S7" s="146"/>
      <c r="T7" s="146"/>
      <c r="U7" s="51" t="s">
        <v>12</v>
      </c>
    </row>
    <row r="8" spans="1:28" ht="19.8" customHeight="1" x14ac:dyDescent="0.45">
      <c r="A8" s="95" t="s">
        <v>13</v>
      </c>
      <c r="B8" s="95"/>
      <c r="C8" s="95"/>
      <c r="D8" s="95"/>
      <c r="E8" s="81" t="str">
        <f>IF(基本情報!E7="","",基本情報!E7)</f>
        <v/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52"/>
      <c r="R8" s="52"/>
      <c r="S8" s="52"/>
      <c r="T8" s="52"/>
      <c r="U8" s="53"/>
    </row>
    <row r="9" spans="1:28" ht="19.8" customHeight="1" x14ac:dyDescent="0.45">
      <c r="A9" s="77" t="s">
        <v>20</v>
      </c>
      <c r="B9" s="78"/>
      <c r="C9" s="78"/>
      <c r="D9" s="79"/>
      <c r="E9" s="88" t="str">
        <f>IF(基本情報!E8="","",基本情報!E8)</f>
        <v/>
      </c>
      <c r="F9" s="88"/>
      <c r="G9" s="88"/>
      <c r="H9" s="88"/>
      <c r="I9" s="88"/>
      <c r="J9" s="88"/>
      <c r="K9" s="88"/>
      <c r="L9" s="95" t="s">
        <v>3</v>
      </c>
      <c r="M9" s="95"/>
      <c r="N9" s="95"/>
      <c r="O9" s="95"/>
      <c r="P9" s="88" t="str">
        <f>IF(基本情報!N8="","",基本情報!N8)</f>
        <v/>
      </c>
      <c r="Q9" s="88"/>
      <c r="R9" s="88"/>
      <c r="S9" s="88"/>
      <c r="T9" s="88"/>
      <c r="U9" s="88"/>
    </row>
    <row r="10" spans="1:28" ht="19.8" customHeight="1" x14ac:dyDescent="0.45">
      <c r="A10" s="95" t="s">
        <v>4</v>
      </c>
      <c r="B10" s="95"/>
      <c r="C10" s="95"/>
      <c r="D10" s="95"/>
      <c r="E10" s="88" t="str">
        <f>IF(基本情報!E9="","",基本情報!E9)</f>
        <v/>
      </c>
      <c r="F10" s="88"/>
      <c r="G10" s="88"/>
      <c r="H10" s="88"/>
      <c r="I10" s="88"/>
      <c r="J10" s="88"/>
      <c r="K10" s="88"/>
      <c r="L10" s="95" t="s">
        <v>5</v>
      </c>
      <c r="M10" s="95"/>
      <c r="N10" s="95"/>
      <c r="O10" s="95"/>
      <c r="P10" s="88" t="str">
        <f>IF(基本情報!N9="","",基本情報!N9)</f>
        <v/>
      </c>
      <c r="Q10" s="88"/>
      <c r="R10" s="88"/>
      <c r="S10" s="88"/>
      <c r="T10" s="88"/>
      <c r="U10" s="88"/>
    </row>
    <row r="11" spans="1:28" ht="19.8" customHeight="1" x14ac:dyDescent="0.45">
      <c r="A11" s="95" t="s">
        <v>6</v>
      </c>
      <c r="B11" s="95"/>
      <c r="C11" s="95"/>
      <c r="D11" s="95"/>
      <c r="E11" s="54" t="s">
        <v>145</v>
      </c>
      <c r="F11" s="76" t="str">
        <f>IF(基本情報!F10="","",基本情報!F10)</f>
        <v/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80"/>
    </row>
    <row r="12" spans="1:28" ht="19.8" customHeight="1" thickBot="1" x14ac:dyDescent="0.5">
      <c r="A12" s="95" t="s">
        <v>7</v>
      </c>
      <c r="B12" s="95"/>
      <c r="C12" s="95"/>
      <c r="D12" s="95"/>
      <c r="E12" s="88" t="str">
        <f>IF(基本情報!E11="","",基本情報!E11)</f>
        <v/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</row>
    <row r="13" spans="1:28" ht="19.8" customHeight="1" thickBot="1" x14ac:dyDescent="0.5">
      <c r="A13" s="95" t="s">
        <v>8</v>
      </c>
      <c r="B13" s="95"/>
      <c r="C13" s="95"/>
      <c r="D13" s="95"/>
      <c r="E13" s="139" t="str">
        <f>IF(基本情報!E12="","",基本情報!E12)</f>
        <v/>
      </c>
      <c r="F13" s="140"/>
      <c r="G13" s="143" t="s">
        <v>143</v>
      </c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4"/>
    </row>
    <row r="14" spans="1:28" ht="8.4" customHeight="1" x14ac:dyDescent="0.45"/>
    <row r="15" spans="1:28" ht="15" customHeight="1" x14ac:dyDescent="0.45">
      <c r="A15" s="137" t="s">
        <v>9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</row>
    <row r="16" spans="1:28" ht="15.6" customHeight="1" x14ac:dyDescent="0.45">
      <c r="A16" s="129" t="s">
        <v>10</v>
      </c>
      <c r="B16" s="138"/>
      <c r="C16" s="138"/>
      <c r="D16" s="138"/>
      <c r="E16" s="138"/>
      <c r="F16" s="138"/>
      <c r="G16" s="138"/>
      <c r="H16" s="138"/>
      <c r="I16" s="130"/>
      <c r="J16" s="129" t="s">
        <v>49</v>
      </c>
      <c r="K16" s="130"/>
      <c r="L16" s="30" t="s">
        <v>50</v>
      </c>
      <c r="M16" s="29" t="s">
        <v>111</v>
      </c>
      <c r="N16" s="129" t="s">
        <v>51</v>
      </c>
      <c r="O16" s="130"/>
      <c r="P16" s="162" t="s">
        <v>112</v>
      </c>
      <c r="Q16" s="162"/>
      <c r="R16" s="162"/>
      <c r="S16" s="162"/>
      <c r="T16" s="162"/>
      <c r="U16" s="162"/>
      <c r="V16" s="162"/>
    </row>
    <row r="17" spans="1:22" ht="27" customHeight="1" x14ac:dyDescent="0.45">
      <c r="A17" s="31" t="s">
        <v>113</v>
      </c>
      <c r="B17" s="163" t="s">
        <v>114</v>
      </c>
      <c r="C17" s="163"/>
      <c r="D17" s="163"/>
      <c r="E17" s="163"/>
      <c r="F17" s="163"/>
      <c r="G17" s="163"/>
      <c r="H17" s="163"/>
      <c r="I17" s="163"/>
      <c r="J17" s="164">
        <v>495</v>
      </c>
      <c r="K17" s="165"/>
      <c r="L17" s="64"/>
      <c r="M17" s="25" t="s">
        <v>115</v>
      </c>
      <c r="N17" s="166" t="str">
        <f>IF(L17="","",J17*L17)</f>
        <v/>
      </c>
      <c r="O17" s="166"/>
      <c r="P17" s="41" t="s">
        <v>116</v>
      </c>
      <c r="Q17" s="42"/>
      <c r="R17" s="42"/>
      <c r="S17" s="42"/>
      <c r="T17" s="42"/>
      <c r="U17" s="42"/>
      <c r="V17" s="42"/>
    </row>
    <row r="18" spans="1:22" ht="27" customHeight="1" x14ac:dyDescent="0.45">
      <c r="A18" s="31" t="s">
        <v>117</v>
      </c>
      <c r="B18" s="167" t="s">
        <v>118</v>
      </c>
      <c r="C18" s="167"/>
      <c r="D18" s="167"/>
      <c r="E18" s="167"/>
      <c r="F18" s="167"/>
      <c r="G18" s="167"/>
      <c r="H18" s="167"/>
      <c r="I18" s="168"/>
      <c r="J18" s="164">
        <v>330</v>
      </c>
      <c r="K18" s="165"/>
      <c r="L18" s="64"/>
      <c r="M18" s="25" t="s">
        <v>115</v>
      </c>
      <c r="N18" s="166" t="str">
        <f t="shared" ref="N18:N26" si="0">IF(L18="","",J18*L18)</f>
        <v/>
      </c>
      <c r="O18" s="166"/>
      <c r="P18" s="41" t="s">
        <v>116</v>
      </c>
      <c r="Q18" s="42"/>
      <c r="R18" s="42"/>
      <c r="S18" s="42"/>
      <c r="T18" s="42"/>
      <c r="U18" s="42"/>
      <c r="V18" s="42"/>
    </row>
    <row r="19" spans="1:22" ht="27" customHeight="1" x14ac:dyDescent="0.45">
      <c r="A19" s="31" t="s">
        <v>119</v>
      </c>
      <c r="B19" s="142" t="s">
        <v>120</v>
      </c>
      <c r="C19" s="142"/>
      <c r="D19" s="142"/>
      <c r="E19" s="142"/>
      <c r="F19" s="142"/>
      <c r="G19" s="142"/>
      <c r="H19" s="142"/>
      <c r="I19" s="131"/>
      <c r="J19" s="164">
        <v>4950</v>
      </c>
      <c r="K19" s="165"/>
      <c r="L19" s="64"/>
      <c r="M19" s="25" t="s">
        <v>121</v>
      </c>
      <c r="N19" s="166" t="str">
        <f t="shared" si="0"/>
        <v/>
      </c>
      <c r="O19" s="166"/>
      <c r="P19" s="41" t="s">
        <v>116</v>
      </c>
      <c r="Q19" s="42"/>
      <c r="R19" s="42"/>
      <c r="S19" s="42"/>
      <c r="T19" s="42"/>
      <c r="U19" s="42"/>
      <c r="V19" s="42"/>
    </row>
    <row r="20" spans="1:22" ht="27" customHeight="1" x14ac:dyDescent="0.45">
      <c r="A20" s="31" t="s">
        <v>122</v>
      </c>
      <c r="B20" s="142" t="s">
        <v>123</v>
      </c>
      <c r="C20" s="142"/>
      <c r="D20" s="142"/>
      <c r="E20" s="142"/>
      <c r="F20" s="142"/>
      <c r="G20" s="142"/>
      <c r="H20" s="142"/>
      <c r="I20" s="131"/>
      <c r="J20" s="164">
        <v>3300</v>
      </c>
      <c r="K20" s="165"/>
      <c r="L20" s="64"/>
      <c r="M20" s="25" t="s">
        <v>121</v>
      </c>
      <c r="N20" s="166" t="str">
        <f t="shared" si="0"/>
        <v/>
      </c>
      <c r="O20" s="166"/>
      <c r="P20" s="41" t="s">
        <v>116</v>
      </c>
      <c r="Q20" s="42"/>
      <c r="R20" s="42"/>
      <c r="S20" s="42"/>
      <c r="T20" s="42"/>
      <c r="U20" s="42"/>
      <c r="V20" s="42"/>
    </row>
    <row r="21" spans="1:22" ht="27" customHeight="1" x14ac:dyDescent="0.45">
      <c r="A21" s="31" t="s">
        <v>124</v>
      </c>
      <c r="B21" s="142" t="s">
        <v>125</v>
      </c>
      <c r="C21" s="142"/>
      <c r="D21" s="142"/>
      <c r="E21" s="142"/>
      <c r="F21" s="142"/>
      <c r="G21" s="142"/>
      <c r="H21" s="142"/>
      <c r="I21" s="131"/>
      <c r="J21" s="164">
        <v>13750</v>
      </c>
      <c r="K21" s="165"/>
      <c r="L21" s="64"/>
      <c r="M21" s="25" t="s">
        <v>126</v>
      </c>
      <c r="N21" s="166" t="str">
        <f t="shared" si="0"/>
        <v/>
      </c>
      <c r="O21" s="166"/>
      <c r="P21" s="41" t="s">
        <v>116</v>
      </c>
      <c r="Q21" s="42"/>
      <c r="R21" s="42"/>
      <c r="S21" s="42"/>
      <c r="T21" s="42"/>
      <c r="U21" s="42"/>
      <c r="V21" s="42"/>
    </row>
    <row r="22" spans="1:22" ht="27" customHeight="1" x14ac:dyDescent="0.45">
      <c r="A22" s="31" t="s">
        <v>127</v>
      </c>
      <c r="B22" s="142" t="s">
        <v>128</v>
      </c>
      <c r="C22" s="142"/>
      <c r="D22" s="142"/>
      <c r="E22" s="142"/>
      <c r="F22" s="142"/>
      <c r="G22" s="142"/>
      <c r="H22" s="142"/>
      <c r="I22" s="131"/>
      <c r="J22" s="164">
        <v>12100</v>
      </c>
      <c r="K22" s="165"/>
      <c r="L22" s="64"/>
      <c r="M22" s="25" t="s">
        <v>126</v>
      </c>
      <c r="N22" s="166" t="str">
        <f t="shared" si="0"/>
        <v/>
      </c>
      <c r="O22" s="166"/>
      <c r="P22" s="41" t="s">
        <v>116</v>
      </c>
      <c r="Q22" s="42"/>
      <c r="R22" s="42"/>
      <c r="S22" s="42"/>
      <c r="T22" s="42"/>
      <c r="U22" s="42"/>
      <c r="V22" s="42"/>
    </row>
    <row r="23" spans="1:22" ht="27" customHeight="1" x14ac:dyDescent="0.45">
      <c r="A23" s="31" t="s">
        <v>129</v>
      </c>
      <c r="B23" s="142" t="s">
        <v>130</v>
      </c>
      <c r="C23" s="142"/>
      <c r="D23" s="142"/>
      <c r="E23" s="142"/>
      <c r="F23" s="142"/>
      <c r="G23" s="142"/>
      <c r="H23" s="142"/>
      <c r="I23" s="131"/>
      <c r="J23" s="164">
        <v>16500</v>
      </c>
      <c r="K23" s="165"/>
      <c r="L23" s="64"/>
      <c r="M23" s="25" t="s">
        <v>126</v>
      </c>
      <c r="N23" s="166" t="str">
        <f t="shared" si="0"/>
        <v/>
      </c>
      <c r="O23" s="166"/>
      <c r="P23" s="41" t="s">
        <v>116</v>
      </c>
      <c r="Q23" s="42"/>
      <c r="R23" s="42"/>
      <c r="S23" s="42"/>
      <c r="T23" s="42"/>
      <c r="U23" s="42"/>
      <c r="V23" s="42"/>
    </row>
    <row r="24" spans="1:22" ht="27" customHeight="1" x14ac:dyDescent="0.45">
      <c r="A24" s="31" t="s">
        <v>131</v>
      </c>
      <c r="B24" s="142" t="s">
        <v>132</v>
      </c>
      <c r="C24" s="142"/>
      <c r="D24" s="142"/>
      <c r="E24" s="142"/>
      <c r="F24" s="142"/>
      <c r="G24" s="142"/>
      <c r="H24" s="142"/>
      <c r="I24" s="131"/>
      <c r="J24" s="164">
        <v>14850</v>
      </c>
      <c r="K24" s="165"/>
      <c r="L24" s="64"/>
      <c r="M24" s="25" t="s">
        <v>126</v>
      </c>
      <c r="N24" s="166" t="str">
        <f t="shared" si="0"/>
        <v/>
      </c>
      <c r="O24" s="166"/>
      <c r="P24" s="41" t="s">
        <v>116</v>
      </c>
      <c r="Q24" s="42"/>
      <c r="R24" s="42"/>
      <c r="S24" s="42"/>
      <c r="T24" s="42"/>
      <c r="U24" s="42"/>
      <c r="V24" s="42"/>
    </row>
    <row r="25" spans="1:22" ht="27" customHeight="1" x14ac:dyDescent="0.45">
      <c r="A25" s="31" t="s">
        <v>133</v>
      </c>
      <c r="B25" s="142" t="s">
        <v>134</v>
      </c>
      <c r="C25" s="142"/>
      <c r="D25" s="142"/>
      <c r="E25" s="142"/>
      <c r="F25" s="142"/>
      <c r="G25" s="142"/>
      <c r="H25" s="142"/>
      <c r="I25" s="131"/>
      <c r="J25" s="164">
        <v>1210</v>
      </c>
      <c r="K25" s="165"/>
      <c r="L25" s="64"/>
      <c r="M25" s="25" t="s">
        <v>126</v>
      </c>
      <c r="N25" s="166" t="str">
        <f t="shared" si="0"/>
        <v/>
      </c>
      <c r="O25" s="166"/>
      <c r="P25" s="43"/>
    </row>
    <row r="26" spans="1:22" ht="27" customHeight="1" x14ac:dyDescent="0.45">
      <c r="A26" s="31" t="s">
        <v>135</v>
      </c>
      <c r="B26" s="142" t="s">
        <v>136</v>
      </c>
      <c r="C26" s="142"/>
      <c r="D26" s="142"/>
      <c r="E26" s="142"/>
      <c r="F26" s="142"/>
      <c r="G26" s="142"/>
      <c r="H26" s="142"/>
      <c r="I26" s="131"/>
      <c r="J26" s="164">
        <v>1080</v>
      </c>
      <c r="K26" s="165"/>
      <c r="L26" s="64"/>
      <c r="M26" s="25" t="s">
        <v>126</v>
      </c>
      <c r="N26" s="166" t="str">
        <f t="shared" si="0"/>
        <v/>
      </c>
      <c r="O26" s="166"/>
      <c r="P26" s="32"/>
    </row>
    <row r="27" spans="1:22" ht="9.6" customHeight="1" x14ac:dyDescent="0.45">
      <c r="A27" s="33"/>
      <c r="B27" s="26"/>
      <c r="C27" s="26"/>
      <c r="D27" s="26"/>
      <c r="E27" s="26"/>
      <c r="F27" s="26"/>
      <c r="G27" s="34"/>
      <c r="H27" s="34"/>
      <c r="I27" s="24"/>
      <c r="J27" s="34"/>
      <c r="K27" s="34"/>
      <c r="L27" s="26"/>
      <c r="M27" s="26"/>
      <c r="N27" s="26"/>
      <c r="O27" s="26"/>
      <c r="P27" s="26"/>
      <c r="Q27" s="26"/>
      <c r="R27" s="35"/>
      <c r="S27" s="35"/>
      <c r="T27" s="24"/>
      <c r="U27" s="34"/>
      <c r="V27" s="34"/>
    </row>
    <row r="28" spans="1:22" ht="14.4" customHeight="1" x14ac:dyDescent="0.45">
      <c r="A28" s="158" t="s">
        <v>92</v>
      </c>
      <c r="B28" s="158"/>
      <c r="C28" s="158"/>
      <c r="D28" s="26"/>
      <c r="E28" s="26"/>
      <c r="F28" s="26"/>
      <c r="G28" s="34"/>
      <c r="H28" s="34"/>
      <c r="I28" s="24"/>
      <c r="J28" s="34"/>
      <c r="K28" s="44"/>
      <c r="L28" s="169"/>
      <c r="M28" s="169"/>
      <c r="N28" s="169"/>
    </row>
    <row r="29" spans="1:22" ht="22.2" customHeight="1" x14ac:dyDescent="0.45">
      <c r="A29" s="170" t="str">
        <f>IF(SUM(N17:O26)=0,"",SUM(N17:O26))</f>
        <v/>
      </c>
      <c r="B29" s="171"/>
      <c r="C29" s="171"/>
      <c r="D29" s="172" t="s">
        <v>137</v>
      </c>
      <c r="E29" s="173"/>
      <c r="F29" s="173"/>
      <c r="G29" s="173"/>
      <c r="H29" s="173"/>
      <c r="I29" s="173"/>
      <c r="J29" s="173"/>
      <c r="K29" s="173"/>
      <c r="L29" s="174"/>
      <c r="M29" s="175"/>
      <c r="N29" s="175"/>
    </row>
    <row r="30" spans="1:22" ht="16.8" customHeight="1" x14ac:dyDescent="0.45">
      <c r="A30" s="33"/>
      <c r="B30" s="26"/>
      <c r="C30" s="26"/>
      <c r="D30" s="26"/>
      <c r="E30" s="173" t="s">
        <v>138</v>
      </c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</row>
    <row r="31" spans="1:22" ht="16.8" customHeight="1" x14ac:dyDescent="0.45">
      <c r="A31" s="33"/>
      <c r="B31" s="26"/>
      <c r="C31" s="26"/>
      <c r="D31" s="26"/>
      <c r="E31" s="173" t="s">
        <v>139</v>
      </c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</row>
    <row r="32" spans="1:22" ht="16.8" customHeight="1" x14ac:dyDescent="0.45">
      <c r="A32" s="33"/>
      <c r="B32" s="26"/>
      <c r="C32" s="26"/>
      <c r="D32" s="26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1:22" ht="12.6" customHeight="1" x14ac:dyDescent="0.45">
      <c r="A33" s="23" t="s">
        <v>140</v>
      </c>
      <c r="K33" s="24"/>
      <c r="L33" s="24"/>
      <c r="M33" s="24"/>
      <c r="P33" s="37"/>
      <c r="T33" s="37"/>
    </row>
    <row r="34" spans="1:22" ht="12.6" customHeight="1" x14ac:dyDescent="0.45">
      <c r="A34" s="23" t="s">
        <v>100</v>
      </c>
      <c r="K34" s="24"/>
      <c r="L34" s="24"/>
      <c r="M34" s="24"/>
      <c r="P34" s="37"/>
      <c r="T34" s="37"/>
    </row>
    <row r="35" spans="1:22" ht="12.6" customHeight="1" x14ac:dyDescent="0.45">
      <c r="A35" s="23" t="s">
        <v>101</v>
      </c>
      <c r="K35" s="24"/>
      <c r="L35" s="24"/>
      <c r="M35" s="24"/>
      <c r="P35" s="37"/>
      <c r="T35" s="37"/>
    </row>
    <row r="36" spans="1:22" ht="16.8" customHeight="1" x14ac:dyDescent="0.45">
      <c r="A36" s="23" t="s">
        <v>102</v>
      </c>
      <c r="K36" s="24"/>
      <c r="L36" s="24"/>
      <c r="M36" s="24"/>
      <c r="P36" s="37"/>
      <c r="T36" s="37"/>
    </row>
    <row r="37" spans="1:22" ht="11.4" customHeight="1" thickBot="1" x14ac:dyDescent="0.5">
      <c r="A37" s="16"/>
      <c r="B37" s="16"/>
      <c r="C37" s="16"/>
      <c r="D37" s="16"/>
      <c r="E37" s="16"/>
      <c r="F37" s="16"/>
      <c r="G37" s="16"/>
      <c r="H37" s="16"/>
      <c r="I37" s="16"/>
      <c r="K37" s="24"/>
      <c r="L37" s="24"/>
      <c r="M37" s="24"/>
      <c r="P37" s="37"/>
      <c r="T37" s="37"/>
    </row>
    <row r="38" spans="1:22" ht="19.8" customHeight="1" x14ac:dyDescent="0.45">
      <c r="A38" s="147" t="s">
        <v>23</v>
      </c>
      <c r="B38" s="148"/>
      <c r="C38" s="148"/>
      <c r="D38" s="148"/>
      <c r="E38" s="148"/>
      <c r="F38" s="148"/>
      <c r="G38" s="148"/>
      <c r="H38" s="148"/>
      <c r="I38" s="149"/>
      <c r="J38" s="23" t="s">
        <v>27</v>
      </c>
      <c r="S38" s="38"/>
    </row>
    <row r="39" spans="1:22" ht="12.6" customHeight="1" x14ac:dyDescent="0.45">
      <c r="A39" s="150"/>
      <c r="B39" s="151"/>
      <c r="C39" s="151"/>
      <c r="D39" s="151"/>
      <c r="E39" s="151"/>
      <c r="F39" s="151"/>
      <c r="G39" s="151"/>
      <c r="H39" s="151"/>
      <c r="I39" s="152"/>
      <c r="J39" s="96" t="s">
        <v>103</v>
      </c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</row>
    <row r="40" spans="1:22" ht="12.6" customHeight="1" x14ac:dyDescent="0.45">
      <c r="A40" s="150"/>
      <c r="B40" s="151"/>
      <c r="C40" s="151"/>
      <c r="D40" s="151"/>
      <c r="E40" s="151"/>
      <c r="F40" s="151"/>
      <c r="G40" s="151"/>
      <c r="H40" s="151"/>
      <c r="I40" s="152"/>
      <c r="J40" s="96" t="s">
        <v>104</v>
      </c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</row>
    <row r="41" spans="1:22" ht="12.6" customHeight="1" x14ac:dyDescent="0.45">
      <c r="A41" s="150"/>
      <c r="B41" s="151"/>
      <c r="C41" s="151"/>
      <c r="D41" s="151"/>
      <c r="E41" s="151"/>
      <c r="F41" s="151"/>
      <c r="G41" s="151"/>
      <c r="H41" s="151"/>
      <c r="I41" s="152"/>
      <c r="J41" s="96" t="s">
        <v>105</v>
      </c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</row>
    <row r="42" spans="1:22" ht="12.6" customHeight="1" x14ac:dyDescent="0.45">
      <c r="A42" s="150"/>
      <c r="B42" s="151"/>
      <c r="C42" s="151"/>
      <c r="D42" s="151"/>
      <c r="E42" s="151"/>
      <c r="F42" s="151"/>
      <c r="G42" s="151"/>
      <c r="H42" s="151"/>
      <c r="I42" s="152"/>
      <c r="J42" s="96" t="s">
        <v>106</v>
      </c>
      <c r="K42" s="96"/>
      <c r="L42" s="96"/>
      <c r="M42" s="96"/>
      <c r="N42" s="96"/>
      <c r="O42" s="96"/>
      <c r="P42" s="96"/>
      <c r="Q42" s="96"/>
      <c r="R42" s="96"/>
      <c r="S42" s="96"/>
    </row>
    <row r="43" spans="1:22" ht="12.6" customHeight="1" x14ac:dyDescent="0.45">
      <c r="A43" s="150"/>
      <c r="B43" s="151"/>
      <c r="C43" s="151"/>
      <c r="D43" s="151"/>
      <c r="E43" s="151"/>
      <c r="F43" s="151"/>
      <c r="G43" s="151"/>
      <c r="H43" s="151"/>
      <c r="I43" s="152"/>
      <c r="J43" s="156" t="s">
        <v>107</v>
      </c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</row>
    <row r="44" spans="1:22" ht="12.6" customHeight="1" x14ac:dyDescent="0.45">
      <c r="A44" s="150"/>
      <c r="B44" s="151"/>
      <c r="C44" s="151"/>
      <c r="D44" s="151"/>
      <c r="E44" s="151"/>
      <c r="F44" s="151"/>
      <c r="G44" s="151"/>
      <c r="H44" s="151"/>
      <c r="I44" s="152"/>
      <c r="J44" s="96" t="s">
        <v>108</v>
      </c>
      <c r="K44" s="96"/>
      <c r="L44" s="96"/>
      <c r="M44" s="96"/>
      <c r="N44" s="96"/>
      <c r="O44" s="96"/>
      <c r="P44" s="96"/>
      <c r="Q44" s="96"/>
      <c r="R44" s="96"/>
      <c r="S44" s="96"/>
    </row>
    <row r="45" spans="1:22" ht="12.6" customHeight="1" x14ac:dyDescent="0.45">
      <c r="A45" s="150"/>
      <c r="B45" s="151"/>
      <c r="C45" s="151"/>
      <c r="D45" s="151"/>
      <c r="E45" s="151"/>
      <c r="F45" s="151"/>
      <c r="G45" s="151"/>
      <c r="H45" s="151"/>
      <c r="I45" s="152"/>
      <c r="J45" s="15" t="s">
        <v>109</v>
      </c>
      <c r="K45" s="15"/>
      <c r="L45" s="15"/>
      <c r="M45" s="15"/>
      <c r="N45" s="15"/>
      <c r="O45" s="15"/>
      <c r="P45" s="15"/>
      <c r="Q45" s="15"/>
      <c r="R45" s="15"/>
      <c r="S45" s="15"/>
    </row>
    <row r="46" spans="1:22" ht="10.199999999999999" customHeight="1" x14ac:dyDescent="0.45">
      <c r="A46" s="150"/>
      <c r="B46" s="151"/>
      <c r="C46" s="151"/>
      <c r="D46" s="151"/>
      <c r="E46" s="151"/>
      <c r="F46" s="151"/>
      <c r="G46" s="151"/>
      <c r="H46" s="151"/>
      <c r="I46" s="152"/>
      <c r="J46" s="39"/>
      <c r="K46" s="39"/>
      <c r="L46" s="39"/>
      <c r="M46" s="39"/>
      <c r="N46" s="39"/>
      <c r="O46" s="157" t="s">
        <v>39</v>
      </c>
      <c r="P46" s="157"/>
      <c r="Q46" s="157"/>
      <c r="R46" s="157"/>
      <c r="S46" s="157"/>
      <c r="T46" s="157"/>
      <c r="U46" s="157"/>
    </row>
    <row r="47" spans="1:22" ht="10.199999999999999" customHeight="1" x14ac:dyDescent="0.45">
      <c r="A47" s="150"/>
      <c r="B47" s="151"/>
      <c r="C47" s="151"/>
      <c r="D47" s="151"/>
      <c r="E47" s="151"/>
      <c r="F47" s="151"/>
      <c r="G47" s="151"/>
      <c r="H47" s="151"/>
      <c r="I47" s="152"/>
      <c r="J47" s="39" t="s">
        <v>109</v>
      </c>
      <c r="K47" s="39"/>
      <c r="L47" s="39"/>
      <c r="M47" s="39"/>
      <c r="N47" s="39"/>
      <c r="O47" s="157"/>
      <c r="P47" s="157"/>
      <c r="Q47" s="157"/>
      <c r="R47" s="157"/>
      <c r="S47" s="157"/>
      <c r="T47" s="157"/>
      <c r="U47" s="157"/>
    </row>
    <row r="48" spans="1:22" ht="13.2" customHeight="1" x14ac:dyDescent="0.45">
      <c r="A48" s="150"/>
      <c r="B48" s="151"/>
      <c r="C48" s="151"/>
      <c r="D48" s="151"/>
      <c r="E48" s="151"/>
      <c r="F48" s="151"/>
      <c r="G48" s="151"/>
      <c r="H48" s="151"/>
      <c r="I48" s="152"/>
      <c r="J48" s="15"/>
      <c r="K48" s="1"/>
      <c r="L48" s="1"/>
      <c r="M48" s="1"/>
      <c r="O48" t="s">
        <v>162</v>
      </c>
      <c r="U48" s="1"/>
    </row>
    <row r="49" spans="1:22" ht="13.2" customHeight="1" thickBot="1" x14ac:dyDescent="0.5">
      <c r="A49" s="153"/>
      <c r="B49" s="154"/>
      <c r="C49" s="154"/>
      <c r="D49" s="154"/>
      <c r="E49" s="154"/>
      <c r="F49" s="154"/>
      <c r="G49" s="154"/>
      <c r="H49" s="154"/>
      <c r="I49" s="155"/>
      <c r="O49" t="s">
        <v>26</v>
      </c>
      <c r="U49" s="1"/>
    </row>
    <row r="50" spans="1:22" ht="10.199999999999999" customHeight="1" x14ac:dyDescent="0.45">
      <c r="A50" s="96" t="s">
        <v>109</v>
      </c>
      <c r="B50" s="96"/>
      <c r="C50" s="96"/>
      <c r="D50" s="96"/>
      <c r="E50" s="96"/>
      <c r="F50" s="96"/>
      <c r="G50" s="96"/>
      <c r="H50" s="96"/>
      <c r="I50" s="96"/>
    </row>
    <row r="51" spans="1:22" ht="13.2" customHeight="1" x14ac:dyDescent="0.45">
      <c r="A51" s="15"/>
      <c r="B51" s="15"/>
      <c r="C51" s="15"/>
      <c r="D51" s="15"/>
      <c r="E51" s="15"/>
      <c r="F51" s="15"/>
      <c r="G51" s="15"/>
      <c r="H51" s="15"/>
      <c r="I51" s="15"/>
      <c r="S51" s="1"/>
    </row>
    <row r="52" spans="1:22" ht="7.8" customHeight="1" x14ac:dyDescent="0.45">
      <c r="A52" s="20"/>
      <c r="B52" s="20"/>
      <c r="C52" s="20"/>
      <c r="D52" s="20"/>
      <c r="E52" s="20"/>
      <c r="F52" s="20"/>
      <c r="G52" s="20"/>
      <c r="H52" s="20"/>
      <c r="I52" s="20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</row>
    <row r="53" spans="1:22" ht="7.8" customHeight="1" thickBot="1" x14ac:dyDescent="0.5">
      <c r="A53" s="16"/>
      <c r="B53" s="16"/>
      <c r="C53" s="16"/>
      <c r="D53" s="16"/>
      <c r="E53" s="16"/>
      <c r="F53" s="16"/>
      <c r="G53" s="16"/>
      <c r="H53" s="16"/>
      <c r="I53" s="16"/>
    </row>
    <row r="54" spans="1:22" ht="15" customHeight="1" x14ac:dyDescent="0.45">
      <c r="A54" t="s">
        <v>37</v>
      </c>
      <c r="D54" s="98" t="s">
        <v>38</v>
      </c>
      <c r="E54" s="99"/>
      <c r="F54" s="99"/>
      <c r="G54" s="99"/>
      <c r="H54" s="99"/>
      <c r="I54" s="99"/>
      <c r="J54" s="99"/>
      <c r="K54" s="100"/>
    </row>
    <row r="55" spans="1:22" ht="19.8" customHeight="1" thickBot="1" x14ac:dyDescent="0.5">
      <c r="D55" s="17"/>
      <c r="E55" s="22" t="s">
        <v>15</v>
      </c>
      <c r="F55" s="18"/>
      <c r="G55" s="19" t="s">
        <v>16</v>
      </c>
      <c r="H55" s="101"/>
      <c r="I55" s="102"/>
      <c r="J55" s="102"/>
      <c r="K55" s="103"/>
    </row>
    <row r="56" spans="1:22" x14ac:dyDescent="0.45">
      <c r="A56" s="40"/>
    </row>
  </sheetData>
  <sheetProtection algorithmName="SHA-512" hashValue="V28iAbOKuEzESC88Y6ijx/WLMb2ANatfw2GmxNprGDlI+uR3KF/mvmSs9FSJNmxifAzWm36o2uJWqlRCbVRGAQ==" saltValue="0R+j/fROxfBEHuW4p8wxRQ==" spinCount="100000" sheet="1" objects="1" scenarios="1"/>
  <mergeCells count="80">
    <mergeCell ref="A50:I50"/>
    <mergeCell ref="D54:K54"/>
    <mergeCell ref="H55:K55"/>
    <mergeCell ref="E7:N7"/>
    <mergeCell ref="R7:T7"/>
    <mergeCell ref="E13:F13"/>
    <mergeCell ref="E31:T31"/>
    <mergeCell ref="A38:I49"/>
    <mergeCell ref="J39:V39"/>
    <mergeCell ref="J40:V40"/>
    <mergeCell ref="J41:V41"/>
    <mergeCell ref="J42:S42"/>
    <mergeCell ref="J43:V43"/>
    <mergeCell ref="J44:S44"/>
    <mergeCell ref="O46:U47"/>
    <mergeCell ref="A28:C28"/>
    <mergeCell ref="L28:N28"/>
    <mergeCell ref="A29:C29"/>
    <mergeCell ref="D29:K29"/>
    <mergeCell ref="L29:N29"/>
    <mergeCell ref="E30:T30"/>
    <mergeCell ref="B25:I25"/>
    <mergeCell ref="J25:K25"/>
    <mergeCell ref="N25:O25"/>
    <mergeCell ref="B26:I26"/>
    <mergeCell ref="J26:K26"/>
    <mergeCell ref="N26:O26"/>
    <mergeCell ref="B23:I23"/>
    <mergeCell ref="J23:K23"/>
    <mergeCell ref="N23:O23"/>
    <mergeCell ref="B24:I24"/>
    <mergeCell ref="J24:K24"/>
    <mergeCell ref="N24:O24"/>
    <mergeCell ref="B21:I21"/>
    <mergeCell ref="J21:K21"/>
    <mergeCell ref="N21:O21"/>
    <mergeCell ref="B22:I22"/>
    <mergeCell ref="J22:K22"/>
    <mergeCell ref="N22:O22"/>
    <mergeCell ref="B19:I19"/>
    <mergeCell ref="J19:K19"/>
    <mergeCell ref="N19:O19"/>
    <mergeCell ref="B20:I20"/>
    <mergeCell ref="J20:K20"/>
    <mergeCell ref="N20:O20"/>
    <mergeCell ref="B17:I17"/>
    <mergeCell ref="J17:K17"/>
    <mergeCell ref="N17:O17"/>
    <mergeCell ref="B18:I18"/>
    <mergeCell ref="J18:K18"/>
    <mergeCell ref="N18:O18"/>
    <mergeCell ref="A12:D12"/>
    <mergeCell ref="E12:U12"/>
    <mergeCell ref="A13:D13"/>
    <mergeCell ref="A15:S15"/>
    <mergeCell ref="A16:I16"/>
    <mergeCell ref="J16:K16"/>
    <mergeCell ref="N16:O16"/>
    <mergeCell ref="P16:V16"/>
    <mergeCell ref="G13:U13"/>
    <mergeCell ref="A10:D10"/>
    <mergeCell ref="E10:K10"/>
    <mergeCell ref="L10:O10"/>
    <mergeCell ref="P10:U10"/>
    <mergeCell ref="A11:D11"/>
    <mergeCell ref="F11:U11"/>
    <mergeCell ref="P9:U9"/>
    <mergeCell ref="E8:P8"/>
    <mergeCell ref="A1:V1"/>
    <mergeCell ref="M5:N5"/>
    <mergeCell ref="O5:P5"/>
    <mergeCell ref="A6:D6"/>
    <mergeCell ref="E6:F6"/>
    <mergeCell ref="O6:Q6"/>
    <mergeCell ref="S6:U6"/>
    <mergeCell ref="A7:D7"/>
    <mergeCell ref="A8:D8"/>
    <mergeCell ref="A9:D9"/>
    <mergeCell ref="E9:K9"/>
    <mergeCell ref="L9:O9"/>
  </mergeCells>
  <phoneticPr fontId="1"/>
  <conditionalFormatting sqref="O5:P5 R5 T5 E6:F6 H6 J6 L6 O6:Q6 S6:U6 P7 R7:T7 E8:P8 E9:K10 P9:U10 F11:U11 E12:U12 E13:F13">
    <cfRule type="containsBlanks" dxfId="0" priority="1">
      <formula>LEN(TRIM(E5))=0</formula>
    </cfRule>
  </conditionalFormatting>
  <dataValidations count="3">
    <dataValidation type="list" allowBlank="1" showInputMessage="1" showErrorMessage="1" sqref="W53:W1048576 V25:V26 R25:R26 W1" xr:uid="{DEB8E73B-960D-43CC-8B60-122586D09679}">
      <formula1>$V:$V</formula1>
    </dataValidation>
    <dataValidation type="list" allowBlank="1" showInputMessage="1" showErrorMessage="1" sqref="P7" xr:uid="{23040BD2-344F-4FFD-AC67-D17792ACB58C}">
      <formula1>$AA$1:$AA$2</formula1>
    </dataValidation>
    <dataValidation type="list" allowBlank="1" showInputMessage="1" showErrorMessage="1" sqref="E13:F13" xr:uid="{5F9219D5-C6DA-4B72-8BA7-9F53B70A455A}">
      <formula1>$AB$1:$AB$2</formula1>
    </dataValidation>
  </dataValidations>
  <pageMargins left="0.70866141732283472" right="0.70866141732283472" top="0.55118110236220474" bottom="0.35433070866141736" header="0" footer="0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基本情報</vt:lpstr>
      <vt:lpstr>ケータリング</vt:lpstr>
      <vt:lpstr>デリバリー</vt:lpstr>
      <vt:lpstr>リフレッシュメント</vt:lpstr>
      <vt:lpstr>ケータリング!Print_Area</vt:lpstr>
      <vt:lpstr>デリバリー!Print_Area</vt:lpstr>
      <vt:lpstr>リフレッシュメント!Print_Area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尚明 橋本</dc:creator>
  <cp:lastModifiedBy>尚明 橋本</cp:lastModifiedBy>
  <cp:lastPrinted>2025-05-20T01:22:46Z</cp:lastPrinted>
  <dcterms:created xsi:type="dcterms:W3CDTF">2025-04-28T04:01:08Z</dcterms:created>
  <dcterms:modified xsi:type="dcterms:W3CDTF">2025-07-29T04:04:52Z</dcterms:modified>
</cp:coreProperties>
</file>